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560" activeTab="1"/>
  </bookViews>
  <sheets>
    <sheet name="LEED" sheetId="1" r:id="rId1"/>
    <sheet name="INSTRUCTIONS" sheetId="2" r:id="rId2"/>
  </sheets>
  <definedNames>
    <definedName name="_xlnm.Print_Titles" localSheetId="0">'LEED'!$20:$23</definedName>
  </definedNames>
  <calcPr fullCalcOnLoad="1"/>
</workbook>
</file>

<file path=xl/sharedStrings.xml><?xml version="1.0" encoding="utf-8"?>
<sst xmlns="http://schemas.openxmlformats.org/spreadsheetml/2006/main" count="95" uniqueCount="81">
  <si>
    <t>IMP 1</t>
  </si>
  <si>
    <t>IMP 3</t>
  </si>
  <si>
    <t>LAND</t>
  </si>
  <si>
    <t>LEED ABATEMENT</t>
  </si>
  <si>
    <t>ASSET</t>
  </si>
  <si>
    <t>NEVADA DEPARTMENT OF TAXATION</t>
  </si>
  <si>
    <t>NET TAXABLE VALUE</t>
  </si>
  <si>
    <t>TOTAL LEED ABATEMENT</t>
  </si>
  <si>
    <t>SCHOOL TAX RATE</t>
  </si>
  <si>
    <t>a</t>
  </si>
  <si>
    <t>b</t>
  </si>
  <si>
    <t>c</t>
  </si>
  <si>
    <t>d</t>
  </si>
  <si>
    <t xml:space="preserve">Silver = </t>
  </si>
  <si>
    <t xml:space="preserve">Gold = </t>
  </si>
  <si>
    <t xml:space="preserve">Platinum = </t>
  </si>
  <si>
    <t>School District switch (0 = abatement off, 1 = abatement on)</t>
  </si>
  <si>
    <t>Total taxes due after AB489 abatement</t>
  </si>
  <si>
    <t>LEED ABATEMENT WORKSHEET INSTRUCTIONS</t>
  </si>
  <si>
    <t xml:space="preserve"> Non-LEED = </t>
  </si>
  <si>
    <t>To compute a new tax year</t>
  </si>
  <si>
    <t>LEED ABATEMENT PERCENTAGE</t>
  </si>
  <si>
    <t>For each line item on the tax bill enter the</t>
  </si>
  <si>
    <t>APN</t>
  </si>
  <si>
    <t>2007-08</t>
  </si>
  <si>
    <t>NET TAXES DUE ENTITIES</t>
  </si>
  <si>
    <t>LEED ABATEMENT  WORKSHEET</t>
  </si>
  <si>
    <t>Proceed to Step 1</t>
  </si>
  <si>
    <t>For each LEED asset (project, building, other structure, etc) enter the</t>
  </si>
  <si>
    <t>WEIGHTED LEED ABATEMENT %</t>
  </si>
  <si>
    <t>MISC IMP 4</t>
  </si>
  <si>
    <t>State of Nevada</t>
  </si>
  <si>
    <t>Clark County</t>
  </si>
  <si>
    <t>School District</t>
  </si>
  <si>
    <t>School District Debt</t>
  </si>
  <si>
    <t>Las Vegas City</t>
  </si>
  <si>
    <t>Las Vegas City Debt </t>
  </si>
  <si>
    <t>Las Vegas City Fire Safety</t>
  </si>
  <si>
    <t>Las Vegas/Clark County Library District</t>
  </si>
  <si>
    <t>Las Vegas/Clark County Library District Debt</t>
  </si>
  <si>
    <t>Las Vegas Artesian Basin</t>
  </si>
  <si>
    <t>LVMPD Emergency 9-1-1</t>
  </si>
  <si>
    <t>LVMPD Manpower Supplement - City</t>
  </si>
  <si>
    <t>CLARK COUNTY</t>
  </si>
  <si>
    <t>LEED IMPROVEMENT PERCENTAGE</t>
  </si>
  <si>
    <t>TAXING ENTITY</t>
  </si>
  <si>
    <t>PERCENT TOTAL TAXES</t>
  </si>
  <si>
    <t>00-0000-000-001</t>
  </si>
  <si>
    <t>PERCENTAGE OF TAXABLE VALUE</t>
  </si>
  <si>
    <t>The worksheet calculates the Percentage of Taxable Value, Weighted Average LEED</t>
  </si>
  <si>
    <t xml:space="preserve"> Abatement Percentage, and LEED Abatement for each line on the tax bill and allocates it </t>
  </si>
  <si>
    <t xml:space="preserve">among the LEED improvements.  </t>
  </si>
  <si>
    <t>SCHOOL SWITCH</t>
  </si>
  <si>
    <r>
      <t>Copy</t>
    </r>
    <r>
      <rPr>
        <sz val="12"/>
        <rFont val="Arial"/>
        <family val="0"/>
      </rPr>
      <t xml:space="preserve"> the Total Abatement to Date column</t>
    </r>
  </si>
  <si>
    <r>
      <t>Paste Special Values</t>
    </r>
    <r>
      <rPr>
        <sz val="12"/>
        <rFont val="Arial"/>
        <family val="0"/>
      </rPr>
      <t xml:space="preserve"> into the Prior Year Abatements column</t>
    </r>
  </si>
  <si>
    <r>
      <t>Clear Contents</t>
    </r>
    <r>
      <rPr>
        <sz val="12"/>
        <rFont val="Arial"/>
        <family val="2"/>
      </rPr>
      <t xml:space="preserve"> in the Total Taxes Due column</t>
    </r>
  </si>
  <si>
    <t>DISTRICT</t>
  </si>
  <si>
    <t>a County Name (cell G1)</t>
  </si>
  <si>
    <t>b Tax District (cell G2)</t>
  </si>
  <si>
    <t>Entity description (cell E7.E19)</t>
  </si>
  <si>
    <t>Asset name or other identifier (cell a25.a84)</t>
  </si>
  <si>
    <t>d Fiscal Year (cell D3)</t>
  </si>
  <si>
    <t>COMBINED TAX RATE</t>
  </si>
  <si>
    <t xml:space="preserve">Net taxable value for the current tax year after exemptions </t>
  </si>
  <si>
    <t>f Total School tax rate (Operating Rate plus Debt Rate plus cap-exempt rates cell F4)</t>
  </si>
  <si>
    <t>c Assessor's Parcel Number (APN cell B3)</t>
  </si>
  <si>
    <t>Enter parrcel Identifying information</t>
  </si>
  <si>
    <t>Percentage of taxable value qualified for LEED</t>
  </si>
  <si>
    <t>Appropriate LEED abatement percentage</t>
  </si>
  <si>
    <t>Assets not qualified for LEED include Non-LEED improvments, land, and personal property.</t>
  </si>
  <si>
    <t>e District total tax rate (combined rate plus cap-exempt rates cell E4)</t>
  </si>
  <si>
    <t>IMP 2 (i.e. core &amp; shell or centrally assessed)</t>
  </si>
  <si>
    <t>PERCENTAGE OF NET TOTAL TAXABLE VALUE</t>
  </si>
  <si>
    <t>PRIOR YEAR LEED ABATEMENTS</t>
  </si>
  <si>
    <t>CURRENT YEAR LEED ABATEMENT</t>
  </si>
  <si>
    <t>TOTAL LEED ABATEMENT TO DATE</t>
  </si>
  <si>
    <t>SUMMARY WEIGHTED AVG LEED ABATEMENT %</t>
  </si>
  <si>
    <t>Pre-2007 Abatements=</t>
  </si>
  <si>
    <t>See LCB File No. R003-08, Section 8(2)</t>
  </si>
  <si>
    <t>NET TAXES DUE PRIOR TO LEED ABATEMENT</t>
  </si>
  <si>
    <t>NET TAXES DUE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</si>
</sst>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_(* #,##0.0000000_);_(* \(#,##0.0000000\);_(* &quot;-&quot;??_);_(@_)"/>
    <numFmt numFmtId="167" formatCode="_(* #,##0.00000000_);_(* \(#,##0.00000000\);_(* &quot;-&quot;??_);_(@_)"/>
    <numFmt numFmtId="168" formatCode="_(* #,##0.000000_);_(* \(#,##0.000000\);_(* &quot;-&quot;??_);_(@_)"/>
    <numFmt numFmtId="169" formatCode="0.0"/>
    <numFmt numFmtId="170" formatCode="000\-000\-00"/>
    <numFmt numFmtId="171" formatCode="0.0%"/>
    <numFmt numFmtId="172" formatCode="#,##0.0_)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.000_);_(* \(#,##0.000\);_(* &quot;-&quot;???_);_(@_)"/>
    <numFmt numFmtId="179" formatCode="_(* #,##0.0_);_(* \(#,##0.0\);_(* &quot;-&quot;?_);_(@_)"/>
    <numFmt numFmtId="180" formatCode="_(* #,##0.000000_);_(* \(#,##0.000000\);_(* &quot;-&quot;??????_);_(@_)"/>
    <numFmt numFmtId="181" formatCode="#,##0.000_);\(#,##0.000\)"/>
    <numFmt numFmtId="182" formatCode="0.000%"/>
    <numFmt numFmtId="183" formatCode="0.0000%"/>
    <numFmt numFmtId="184" formatCode="_(* #,##0.0000_);_(* \(#,##0.0000\);_(* &quot;-&quot;????_);_(@_)"/>
    <numFmt numFmtId="185" formatCode="_(* #,##0.0000_);_(* \(#,##0.0000\);_(* &quot;-&quot;??_);_(@_)"/>
    <numFmt numFmtId="186" formatCode="0.000000%"/>
  </numFmts>
  <fonts count="11">
    <font>
      <sz val="10"/>
      <name val="Arial"/>
      <family val="0"/>
    </font>
    <font>
      <sz val="8"/>
      <name val="Arial"/>
      <family val="2"/>
    </font>
    <font>
      <sz val="20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sz val="10"/>
      <color indexed="12"/>
      <name val="Arial"/>
      <family val="2"/>
    </font>
    <font>
      <sz val="20"/>
      <color indexed="12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1" xfId="15" applyFont="1" applyBorder="1" applyAlignment="1" applyProtection="1">
      <alignment horizontal="center" vertical="center"/>
      <protection/>
    </xf>
    <xf numFmtId="43" fontId="0" fillId="0" borderId="2" xfId="15" applyFont="1" applyBorder="1" applyAlignment="1" applyProtection="1">
      <alignment horizontal="center" vertical="center"/>
      <protection/>
    </xf>
    <xf numFmtId="43" fontId="0" fillId="0" borderId="3" xfId="15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right" vertical="center"/>
      <protection locked="0"/>
    </xf>
    <xf numFmtId="165" fontId="3" fillId="0" borderId="5" xfId="15" applyNumberFormat="1" applyFont="1" applyBorder="1" applyAlignment="1" applyProtection="1">
      <alignment vertical="center"/>
      <protection locked="0"/>
    </xf>
    <xf numFmtId="10" fontId="3" fillId="0" borderId="6" xfId="19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165" fontId="3" fillId="0" borderId="8" xfId="15" applyNumberFormat="1" applyFont="1" applyBorder="1" applyAlignment="1" applyProtection="1">
      <alignment vertical="center"/>
      <protection locked="0"/>
    </xf>
    <xf numFmtId="10" fontId="3" fillId="0" borderId="9" xfId="19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85" fontId="0" fillId="0" borderId="12" xfId="15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83" fontId="2" fillId="0" borderId="0" xfId="19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3" fontId="1" fillId="0" borderId="13" xfId="15" applyFont="1" applyBorder="1" applyAlignment="1" applyProtection="1">
      <alignment horizontal="center" vertical="center" wrapText="1"/>
      <protection/>
    </xf>
    <xf numFmtId="43" fontId="1" fillId="0" borderId="14" xfId="15" applyFont="1" applyBorder="1" applyAlignment="1" applyProtection="1">
      <alignment horizontal="center" vertical="center" wrapText="1"/>
      <protection/>
    </xf>
    <xf numFmtId="43" fontId="1" fillId="0" borderId="15" xfId="15" applyFont="1" applyBorder="1" applyAlignment="1" applyProtection="1">
      <alignment horizontal="center" vertical="center" wrapText="1"/>
      <protection/>
    </xf>
    <xf numFmtId="43" fontId="1" fillId="0" borderId="12" xfId="15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83" fontId="0" fillId="0" borderId="0" xfId="19" applyNumberFormat="1" applyAlignment="1" applyProtection="1">
      <alignment/>
      <protection/>
    </xf>
    <xf numFmtId="43" fontId="0" fillId="0" borderId="16" xfId="15" applyNumberFormat="1" applyFont="1" applyBorder="1" applyAlignment="1" applyProtection="1">
      <alignment horizontal="right" vertical="center"/>
      <protection/>
    </xf>
    <xf numFmtId="43" fontId="0" fillId="0" borderId="17" xfId="15" applyFont="1" applyBorder="1" applyAlignment="1" applyProtection="1">
      <alignment horizontal="right" vertical="center"/>
      <protection/>
    </xf>
    <xf numFmtId="43" fontId="0" fillId="0" borderId="18" xfId="15" applyFont="1" applyBorder="1" applyAlignment="1" applyProtection="1">
      <alignment horizontal="right" vertical="center"/>
      <protection/>
    </xf>
    <xf numFmtId="10" fontId="0" fillId="0" borderId="18" xfId="19" applyNumberFormat="1" applyFont="1" applyBorder="1" applyAlignment="1" applyProtection="1">
      <alignment horizontal="right" vertical="center"/>
      <protection/>
    </xf>
    <xf numFmtId="43" fontId="0" fillId="0" borderId="0" xfId="15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168" fontId="1" fillId="0" borderId="21" xfId="15" applyNumberFormat="1" applyFont="1" applyBorder="1" applyAlignment="1" applyProtection="1">
      <alignment horizontal="center" vertical="center" wrapText="1"/>
      <protection/>
    </xf>
    <xf numFmtId="43" fontId="0" fillId="0" borderId="22" xfId="15" applyFont="1" applyBorder="1" applyAlignment="1" applyProtection="1">
      <alignment horizontal="center" vertical="center" wrapText="1"/>
      <protection/>
    </xf>
    <xf numFmtId="10" fontId="0" fillId="0" borderId="23" xfId="19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/>
      <protection/>
    </xf>
    <xf numFmtId="43" fontId="0" fillId="0" borderId="8" xfId="15" applyFont="1" applyBorder="1" applyAlignment="1" applyProtection="1">
      <alignment horizontal="center" vertical="center" wrapText="1"/>
      <protection/>
    </xf>
    <xf numFmtId="10" fontId="0" fillId="0" borderId="25" xfId="19" applyNumberForma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43" fontId="0" fillId="0" borderId="27" xfId="15" applyFont="1" applyBorder="1" applyAlignment="1" applyProtection="1">
      <alignment horizontal="center" vertical="center" wrapText="1"/>
      <protection/>
    </xf>
    <xf numFmtId="10" fontId="0" fillId="0" borderId="28" xfId="19" applyNumberFormat="1" applyBorder="1" applyAlignment="1" applyProtection="1">
      <alignment/>
      <protection/>
    </xf>
    <xf numFmtId="43" fontId="1" fillId="0" borderId="0" xfId="15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37" fontId="1" fillId="0" borderId="14" xfId="15" applyNumberFormat="1" applyFont="1" applyBorder="1" applyAlignment="1" applyProtection="1">
      <alignment horizontal="center" vertical="center" wrapText="1"/>
      <protection/>
    </xf>
    <xf numFmtId="37" fontId="1" fillId="0" borderId="15" xfId="15" applyNumberFormat="1" applyFont="1" applyBorder="1" applyAlignment="1" applyProtection="1">
      <alignment horizontal="center" vertical="center" wrapText="1"/>
      <protection/>
    </xf>
    <xf numFmtId="183" fontId="1" fillId="0" borderId="21" xfId="19" applyNumberFormat="1" applyFont="1" applyBorder="1" applyAlignment="1" applyProtection="1">
      <alignment horizontal="center" vertical="center" wrapText="1"/>
      <protection/>
    </xf>
    <xf numFmtId="165" fontId="0" fillId="0" borderId="29" xfId="15" applyNumberFormat="1" applyFont="1" applyBorder="1" applyAlignment="1" applyProtection="1">
      <alignment horizontal="right" vertical="center"/>
      <protection/>
    </xf>
    <xf numFmtId="10" fontId="0" fillId="0" borderId="0" xfId="19" applyNumberFormat="1" applyFont="1" applyBorder="1" applyAlignment="1" applyProtection="1">
      <alignment horizontal="right" vertical="center"/>
      <protection/>
    </xf>
    <xf numFmtId="10" fontId="0" fillId="0" borderId="13" xfId="19" applyNumberFormat="1" applyFont="1" applyBorder="1" applyAlignment="1" applyProtection="1">
      <alignment horizontal="right" vertical="center"/>
      <protection/>
    </xf>
    <xf numFmtId="10" fontId="0" fillId="0" borderId="12" xfId="19" applyNumberFormat="1" applyFont="1" applyBorder="1" applyAlignment="1" applyProtection="1">
      <alignment horizontal="right" vertical="center"/>
      <protection/>
    </xf>
    <xf numFmtId="43" fontId="0" fillId="0" borderId="14" xfId="15" applyFont="1" applyBorder="1" applyAlignment="1" applyProtection="1">
      <alignment horizontal="right" vertical="center"/>
      <protection/>
    </xf>
    <xf numFmtId="43" fontId="0" fillId="0" borderId="15" xfId="15" applyFont="1" applyBorder="1" applyAlignment="1" applyProtection="1">
      <alignment horizontal="right" vertical="center"/>
      <protection/>
    </xf>
    <xf numFmtId="43" fontId="0" fillId="0" borderId="12" xfId="15" applyFont="1" applyBorder="1" applyAlignment="1" applyProtection="1">
      <alignment horizontal="right" vertical="center"/>
      <protection/>
    </xf>
    <xf numFmtId="183" fontId="0" fillId="0" borderId="21" xfId="19" applyNumberFormat="1" applyFont="1" applyBorder="1" applyAlignment="1" applyProtection="1">
      <alignment horizontal="right" vertical="center"/>
      <protection/>
    </xf>
    <xf numFmtId="43" fontId="0" fillId="0" borderId="0" xfId="15" applyAlignment="1" applyProtection="1">
      <alignment/>
      <protection/>
    </xf>
    <xf numFmtId="37" fontId="1" fillId="0" borderId="12" xfId="15" applyNumberFormat="1" applyFont="1" applyBorder="1" applyAlignment="1" applyProtection="1">
      <alignment horizontal="center" vertical="center" wrapText="1"/>
      <protection/>
    </xf>
    <xf numFmtId="37" fontId="1" fillId="0" borderId="13" xfId="15" applyNumberFormat="1" applyFont="1" applyBorder="1" applyAlignment="1" applyProtection="1">
      <alignment horizontal="center" vertical="center" wrapText="1"/>
      <protection/>
    </xf>
    <xf numFmtId="183" fontId="1" fillId="0" borderId="12" xfId="19" applyNumberFormat="1" applyFont="1" applyBorder="1" applyAlignment="1" applyProtection="1">
      <alignment horizontal="center" vertical="center" wrapText="1"/>
      <protection/>
    </xf>
    <xf numFmtId="10" fontId="0" fillId="0" borderId="30" xfId="19" applyNumberFormat="1" applyBorder="1" applyAlignment="1" applyProtection="1">
      <alignment vertical="center"/>
      <protection/>
    </xf>
    <xf numFmtId="10" fontId="0" fillId="0" borderId="5" xfId="19" applyNumberFormat="1" applyBorder="1" applyAlignment="1" applyProtection="1">
      <alignment vertical="center"/>
      <protection/>
    </xf>
    <xf numFmtId="43" fontId="0" fillId="0" borderId="1" xfId="15" applyBorder="1" applyAlignment="1" applyProtection="1">
      <alignment vertical="center"/>
      <protection/>
    </xf>
    <xf numFmtId="43" fontId="0" fillId="0" borderId="22" xfId="15" applyBorder="1" applyAlignment="1" applyProtection="1">
      <alignment vertical="center"/>
      <protection/>
    </xf>
    <xf numFmtId="183" fontId="0" fillId="0" borderId="22" xfId="19" applyNumberForma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right" vertical="center"/>
      <protection/>
    </xf>
    <xf numFmtId="165" fontId="3" fillId="0" borderId="8" xfId="15" applyNumberFormat="1" applyFont="1" applyBorder="1" applyAlignment="1" applyProtection="1">
      <alignment vertical="center"/>
      <protection/>
    </xf>
    <xf numFmtId="10" fontId="3" fillId="0" borderId="9" xfId="19" applyNumberFormat="1" applyFont="1" applyBorder="1" applyAlignment="1" applyProtection="1">
      <alignment vertical="center"/>
      <protection/>
    </xf>
    <xf numFmtId="10" fontId="0" fillId="0" borderId="2" xfId="19" applyNumberFormat="1" applyBorder="1" applyAlignment="1" applyProtection="1">
      <alignment vertical="center"/>
      <protection/>
    </xf>
    <xf numFmtId="10" fontId="0" fillId="0" borderId="8" xfId="19" applyNumberFormat="1" applyBorder="1" applyAlignment="1" applyProtection="1">
      <alignment vertical="center"/>
      <protection/>
    </xf>
    <xf numFmtId="43" fontId="0" fillId="0" borderId="31" xfId="0" applyNumberFormat="1" applyBorder="1" applyAlignment="1" applyProtection="1">
      <alignment vertical="center"/>
      <protection/>
    </xf>
    <xf numFmtId="43" fontId="0" fillId="0" borderId="32" xfId="15" applyBorder="1" applyAlignment="1" applyProtection="1">
      <alignment vertical="center"/>
      <protection/>
    </xf>
    <xf numFmtId="43" fontId="0" fillId="0" borderId="8" xfId="15" applyBorder="1" applyAlignment="1" applyProtection="1">
      <alignment vertical="center"/>
      <protection/>
    </xf>
    <xf numFmtId="183" fontId="0" fillId="0" borderId="8" xfId="19" applyNumberForma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3" fillId="0" borderId="22" xfId="19" applyNumberFormat="1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right" vertical="center"/>
      <protection locked="0"/>
    </xf>
    <xf numFmtId="0" fontId="3" fillId="0" borderId="8" xfId="19" applyNumberFormat="1" applyFont="1" applyBorder="1" applyAlignment="1" applyProtection="1">
      <alignment horizontal="center" vertical="center"/>
      <protection locked="0"/>
    </xf>
    <xf numFmtId="0" fontId="3" fillId="0" borderId="34" xfId="19" applyNumberFormat="1" applyFont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right" vertical="center"/>
      <protection locked="0"/>
    </xf>
    <xf numFmtId="0" fontId="3" fillId="0" borderId="27" xfId="19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43" fontId="3" fillId="0" borderId="31" xfId="15" applyFont="1" applyBorder="1" applyAlignment="1" applyProtection="1">
      <alignment horizontal="center" vertical="center" wrapText="1"/>
      <protection locked="0"/>
    </xf>
    <xf numFmtId="43" fontId="3" fillId="0" borderId="7" xfId="15" applyFont="1" applyBorder="1" applyAlignment="1" applyProtection="1">
      <alignment horizontal="center" vertical="center" wrapText="1"/>
      <protection locked="0"/>
    </xf>
    <xf numFmtId="43" fontId="3" fillId="0" borderId="36" xfId="15" applyFont="1" applyBorder="1" applyAlignment="1" applyProtection="1">
      <alignment horizontal="center" vertical="center" wrapText="1"/>
      <protection locked="0"/>
    </xf>
    <xf numFmtId="43" fontId="3" fillId="0" borderId="37" xfId="15" applyFont="1" applyBorder="1" applyAlignment="1" applyProtection="1">
      <alignment horizontal="center" vertical="center" wrapText="1"/>
      <protection locked="0"/>
    </xf>
    <xf numFmtId="43" fontId="3" fillId="0" borderId="4" xfId="0" applyNumberFormat="1" applyFont="1" applyBorder="1" applyAlignment="1" applyProtection="1">
      <alignment vertical="center"/>
      <protection locked="0"/>
    </xf>
    <xf numFmtId="43" fontId="3" fillId="0" borderId="31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43" fontId="0" fillId="0" borderId="13" xfId="15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40" xfId="15" applyNumberFormat="1" applyFont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85" fontId="5" fillId="0" borderId="13" xfId="15" applyNumberFormat="1" applyFont="1" applyBorder="1" applyAlignment="1" applyProtection="1">
      <alignment horizontal="center" vertical="center"/>
      <protection locked="0"/>
    </xf>
    <xf numFmtId="185" fontId="5" fillId="0" borderId="12" xfId="15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43" fontId="1" fillId="0" borderId="13" xfId="15" applyFont="1" applyBorder="1" applyAlignment="1" applyProtection="1">
      <alignment horizontal="center" wrapText="1"/>
      <protection/>
    </xf>
    <xf numFmtId="43" fontId="1" fillId="0" borderId="12" xfId="15" applyFont="1" applyBorder="1" applyAlignment="1" applyProtection="1">
      <alignment horizontal="center" wrapText="1"/>
      <protection/>
    </xf>
    <xf numFmtId="37" fontId="1" fillId="0" borderId="14" xfId="15" applyNumberFormat="1" applyFont="1" applyBorder="1" applyAlignment="1" applyProtection="1">
      <alignment horizontal="center" wrapText="1"/>
      <protection/>
    </xf>
    <xf numFmtId="37" fontId="1" fillId="0" borderId="15" xfId="15" applyNumberFormat="1" applyFont="1" applyBorder="1" applyAlignment="1" applyProtection="1">
      <alignment horizontal="center" wrapText="1"/>
      <protection/>
    </xf>
    <xf numFmtId="43" fontId="1" fillId="0" borderId="29" xfId="15" applyFont="1" applyBorder="1" applyAlignment="1" applyProtection="1">
      <alignment horizontal="center" wrapText="1"/>
      <protection/>
    </xf>
    <xf numFmtId="43" fontId="10" fillId="0" borderId="0" xfId="15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view="pageBreakPreview" zoomScale="60" zoomScaleNormal="75" workbookViewId="0" topLeftCell="A1">
      <selection activeCell="O25" sqref="O25"/>
    </sheetView>
  </sheetViews>
  <sheetFormatPr defaultColWidth="9.140625" defaultRowHeight="15.75" customHeight="1"/>
  <cols>
    <col min="1" max="1" width="12.7109375" style="25" customWidth="1"/>
    <col min="2" max="3" width="13.7109375" style="25" customWidth="1"/>
    <col min="4" max="11" width="12.7109375" style="25" customWidth="1"/>
    <col min="12" max="12" width="12.7109375" style="26" customWidth="1"/>
    <col min="13" max="16384" width="12.7109375" style="25" customWidth="1"/>
  </cols>
  <sheetData>
    <row r="1" spans="1:12" s="18" customFormat="1" ht="31.5" customHeight="1">
      <c r="A1" s="18" t="s">
        <v>5</v>
      </c>
      <c r="G1" s="74" t="s">
        <v>43</v>
      </c>
      <c r="L1" s="19"/>
    </row>
    <row r="2" spans="1:12" s="18" customFormat="1" ht="31.5" customHeight="1">
      <c r="A2" s="18" t="s">
        <v>26</v>
      </c>
      <c r="G2" s="88" t="s">
        <v>56</v>
      </c>
      <c r="H2" s="103">
        <v>200</v>
      </c>
      <c r="L2" s="19"/>
    </row>
    <row r="3" spans="1:13" ht="44.25" customHeight="1">
      <c r="A3" s="88" t="s">
        <v>23</v>
      </c>
      <c r="B3" s="89" t="s">
        <v>47</v>
      </c>
      <c r="C3" s="20"/>
      <c r="D3" s="89" t="s">
        <v>24</v>
      </c>
      <c r="E3" s="21" t="s">
        <v>62</v>
      </c>
      <c r="F3" s="22" t="s">
        <v>8</v>
      </c>
      <c r="G3" s="21" t="s">
        <v>79</v>
      </c>
      <c r="H3" s="23" t="s">
        <v>7</v>
      </c>
      <c r="I3" s="24" t="s">
        <v>25</v>
      </c>
      <c r="J3" s="24" t="s">
        <v>46</v>
      </c>
      <c r="L3" s="25"/>
      <c r="M3" s="26"/>
    </row>
    <row r="4" spans="5:13" ht="15.75" customHeight="1">
      <c r="E4" s="101">
        <v>3.2802000000000007</v>
      </c>
      <c r="F4" s="102">
        <v>1.3034</v>
      </c>
      <c r="G4" s="27">
        <f>SUBTOTAL(9,G7:G19)</f>
        <v>161314.22000000003</v>
      </c>
      <c r="H4" s="28">
        <f>SUBTOTAL(9,H7:H19)</f>
        <v>-23174.032153644122</v>
      </c>
      <c r="I4" s="29">
        <f>SUBTOTAL(9,I7:I19)</f>
        <v>138140.1878463559</v>
      </c>
      <c r="J4" s="30">
        <f>IF(G4,-H4/G4,0)</f>
        <v>0.14365771445098963</v>
      </c>
      <c r="L4" s="25"/>
      <c r="M4" s="26"/>
    </row>
    <row r="5" spans="2:13" ht="15.75" customHeight="1">
      <c r="B5" s="31"/>
      <c r="D5" s="110" t="s">
        <v>78</v>
      </c>
      <c r="E5" s="95">
        <v>0</v>
      </c>
      <c r="F5" s="17">
        <f>IF(E5,E4/(E4-F4),1)</f>
        <v>1</v>
      </c>
      <c r="G5" s="90"/>
      <c r="L5" s="25"/>
      <c r="M5" s="26"/>
    </row>
    <row r="6" spans="1:13" ht="31.5" customHeight="1">
      <c r="A6" s="32"/>
      <c r="B6" s="33"/>
      <c r="C6" s="93"/>
      <c r="D6" s="100" t="s">
        <v>45</v>
      </c>
      <c r="E6" s="94"/>
      <c r="F6" s="34" t="s">
        <v>52</v>
      </c>
      <c r="G6" s="21" t="s">
        <v>80</v>
      </c>
      <c r="H6" s="22" t="s">
        <v>3</v>
      </c>
      <c r="I6" s="24" t="s">
        <v>25</v>
      </c>
      <c r="J6" s="24" t="s">
        <v>46</v>
      </c>
      <c r="L6" s="25"/>
      <c r="M6" s="26"/>
    </row>
    <row r="7" spans="1:13" ht="15.75" customHeight="1">
      <c r="A7" s="91"/>
      <c r="B7" s="92"/>
      <c r="C7" s="99"/>
      <c r="D7" s="99"/>
      <c r="E7" s="96" t="s">
        <v>31</v>
      </c>
      <c r="F7" s="75">
        <v>1</v>
      </c>
      <c r="G7" s="82">
        <v>9097.96</v>
      </c>
      <c r="H7" s="2">
        <f aca="true" t="shared" si="0" ref="H7:H19">-F7*G7*$F$21*$F$5</f>
        <v>-2168.7553368351932</v>
      </c>
      <c r="I7" s="35">
        <f aca="true" t="shared" si="1" ref="I7:I19">G7+H7</f>
        <v>6929.204663164806</v>
      </c>
      <c r="J7" s="36">
        <f aca="true" t="shared" si="2" ref="J7:J19">IF(G7,-H7/G7,0)</f>
        <v>0.2383782009192383</v>
      </c>
      <c r="L7" s="25"/>
      <c r="M7" s="26"/>
    </row>
    <row r="8" spans="1:13" ht="15.75" customHeight="1">
      <c r="A8" s="37"/>
      <c r="B8" s="15"/>
      <c r="C8" s="97"/>
      <c r="D8" s="97"/>
      <c r="E8" s="76" t="s">
        <v>32</v>
      </c>
      <c r="F8" s="77">
        <v>1</v>
      </c>
      <c r="G8" s="83">
        <v>31552.71</v>
      </c>
      <c r="H8" s="3">
        <f t="shared" si="0"/>
        <v>-7521.478243926461</v>
      </c>
      <c r="I8" s="38">
        <f t="shared" si="1"/>
        <v>24031.23175607354</v>
      </c>
      <c r="J8" s="39">
        <f t="shared" si="2"/>
        <v>0.23837820091923836</v>
      </c>
      <c r="L8" s="25"/>
      <c r="M8" s="26"/>
    </row>
    <row r="9" spans="1:13" ht="15.75" customHeight="1">
      <c r="A9" s="37"/>
      <c r="B9" s="15"/>
      <c r="C9" s="97"/>
      <c r="D9" s="97"/>
      <c r="E9" s="76" t="s">
        <v>33</v>
      </c>
      <c r="F9" s="77">
        <v>0</v>
      </c>
      <c r="G9" s="83">
        <v>36883.62</v>
      </c>
      <c r="H9" s="3">
        <f t="shared" si="0"/>
        <v>0</v>
      </c>
      <c r="I9" s="38">
        <f t="shared" si="1"/>
        <v>36883.62</v>
      </c>
      <c r="J9" s="39">
        <f t="shared" si="2"/>
        <v>0</v>
      </c>
      <c r="L9" s="25"/>
      <c r="M9" s="26"/>
    </row>
    <row r="10" spans="1:13" ht="15.75" customHeight="1">
      <c r="A10" s="37"/>
      <c r="B10" s="15"/>
      <c r="C10" s="97"/>
      <c r="D10" s="97"/>
      <c r="E10" s="76" t="s">
        <v>34</v>
      </c>
      <c r="F10" s="77">
        <v>0</v>
      </c>
      <c r="G10" s="83">
        <v>27215.2</v>
      </c>
      <c r="H10" s="3">
        <f t="shared" si="0"/>
        <v>0</v>
      </c>
      <c r="I10" s="38">
        <f t="shared" si="1"/>
        <v>27215.2</v>
      </c>
      <c r="J10" s="39">
        <f t="shared" si="2"/>
        <v>0</v>
      </c>
      <c r="L10" s="25"/>
      <c r="M10" s="26"/>
    </row>
    <row r="11" spans="1:13" ht="15.75" customHeight="1">
      <c r="A11" s="37"/>
      <c r="B11" s="15"/>
      <c r="C11" s="97"/>
      <c r="D11" s="97"/>
      <c r="E11" s="76" t="s">
        <v>35</v>
      </c>
      <c r="F11" s="77">
        <v>1</v>
      </c>
      <c r="G11" s="83">
        <v>33269.03</v>
      </c>
      <c r="H11" s="3">
        <f t="shared" si="0"/>
        <v>-7930.611517728167</v>
      </c>
      <c r="I11" s="38">
        <f t="shared" si="1"/>
        <v>25338.41848227183</v>
      </c>
      <c r="J11" s="39">
        <f t="shared" si="2"/>
        <v>0.23837820091923834</v>
      </c>
      <c r="L11" s="25"/>
      <c r="M11" s="26"/>
    </row>
    <row r="12" spans="1:13" ht="15.75" customHeight="1">
      <c r="A12" s="37"/>
      <c r="B12" s="15"/>
      <c r="C12" s="97"/>
      <c r="D12" s="97"/>
      <c r="E12" s="76" t="s">
        <v>36</v>
      </c>
      <c r="F12" s="77">
        <v>1</v>
      </c>
      <c r="G12" s="83">
        <v>304.9</v>
      </c>
      <c r="H12" s="3">
        <f t="shared" si="0"/>
        <v>-72.68151346027577</v>
      </c>
      <c r="I12" s="38">
        <f t="shared" si="1"/>
        <v>232.2184865397242</v>
      </c>
      <c r="J12" s="39">
        <f t="shared" si="2"/>
        <v>0.23837820091923834</v>
      </c>
      <c r="L12" s="25"/>
      <c r="M12" s="26"/>
    </row>
    <row r="13" spans="1:13" ht="15.75" customHeight="1">
      <c r="A13" s="37"/>
      <c r="B13" s="15"/>
      <c r="C13" s="97"/>
      <c r="D13" s="97"/>
      <c r="E13" s="76" t="s">
        <v>37</v>
      </c>
      <c r="F13" s="77">
        <v>1</v>
      </c>
      <c r="G13" s="83">
        <v>4671.93</v>
      </c>
      <c r="H13" s="3">
        <f t="shared" si="0"/>
        <v>-1113.6862682206172</v>
      </c>
      <c r="I13" s="38">
        <f t="shared" si="1"/>
        <v>3558.243731779383</v>
      </c>
      <c r="J13" s="39">
        <f t="shared" si="2"/>
        <v>0.23837820091923834</v>
      </c>
      <c r="L13" s="25"/>
      <c r="M13" s="26"/>
    </row>
    <row r="14" spans="1:13" ht="15.75" customHeight="1">
      <c r="A14" s="37"/>
      <c r="B14" s="15"/>
      <c r="C14" s="97"/>
      <c r="D14" s="97"/>
      <c r="E14" s="76" t="s">
        <v>38</v>
      </c>
      <c r="F14" s="77">
        <v>1</v>
      </c>
      <c r="G14" s="83">
        <v>3653.94</v>
      </c>
      <c r="H14" s="3">
        <f t="shared" si="0"/>
        <v>-871.0196434668418</v>
      </c>
      <c r="I14" s="38">
        <f t="shared" si="1"/>
        <v>2782.920356533158</v>
      </c>
      <c r="J14" s="39">
        <f t="shared" si="2"/>
        <v>0.23837820091923834</v>
      </c>
      <c r="L14" s="25"/>
      <c r="M14" s="26"/>
    </row>
    <row r="15" spans="1:13" ht="15.75" customHeight="1">
      <c r="A15" s="37"/>
      <c r="B15" s="15"/>
      <c r="C15" s="97"/>
      <c r="D15" s="97"/>
      <c r="E15" s="76" t="s">
        <v>39</v>
      </c>
      <c r="F15" s="77">
        <v>1</v>
      </c>
      <c r="G15" s="83">
        <v>604.89</v>
      </c>
      <c r="H15" s="3">
        <f t="shared" si="0"/>
        <v>-144.19258995403808</v>
      </c>
      <c r="I15" s="38">
        <f t="shared" si="1"/>
        <v>460.6974100459619</v>
      </c>
      <c r="J15" s="39">
        <f t="shared" si="2"/>
        <v>0.23837820091923836</v>
      </c>
      <c r="L15" s="25"/>
      <c r="M15" s="26"/>
    </row>
    <row r="16" spans="1:13" ht="15.75" customHeight="1">
      <c r="A16" s="37"/>
      <c r="B16" s="15"/>
      <c r="C16" s="97"/>
      <c r="D16" s="97"/>
      <c r="E16" s="76" t="s">
        <v>40</v>
      </c>
      <c r="F16" s="77">
        <v>1</v>
      </c>
      <c r="G16" s="83">
        <v>44.26</v>
      </c>
      <c r="H16" s="3">
        <f t="shared" si="0"/>
        <v>-10.550619172685488</v>
      </c>
      <c r="I16" s="38">
        <f t="shared" si="1"/>
        <v>33.70938082731451</v>
      </c>
      <c r="J16" s="39">
        <f t="shared" si="2"/>
        <v>0.23837820091923834</v>
      </c>
      <c r="L16" s="25"/>
      <c r="M16" s="26"/>
    </row>
    <row r="17" spans="1:13" ht="15.75" customHeight="1">
      <c r="A17" s="37"/>
      <c r="B17" s="15"/>
      <c r="C17" s="97"/>
      <c r="D17" s="97"/>
      <c r="E17" s="76" t="s">
        <v>41</v>
      </c>
      <c r="F17" s="77">
        <v>1</v>
      </c>
      <c r="G17" s="83">
        <v>245.89</v>
      </c>
      <c r="H17" s="3">
        <f t="shared" si="0"/>
        <v>-58.61481582403151</v>
      </c>
      <c r="I17" s="38">
        <f t="shared" si="1"/>
        <v>187.2751841759685</v>
      </c>
      <c r="J17" s="39">
        <f t="shared" si="2"/>
        <v>0.23837820091923834</v>
      </c>
      <c r="L17" s="25"/>
      <c r="M17" s="26"/>
    </row>
    <row r="18" spans="1:13" ht="15.75" customHeight="1">
      <c r="A18" s="37"/>
      <c r="B18" s="15"/>
      <c r="C18" s="97"/>
      <c r="D18" s="97"/>
      <c r="E18" s="76" t="s">
        <v>42</v>
      </c>
      <c r="F18" s="78">
        <v>1</v>
      </c>
      <c r="G18" s="84">
        <v>13769.89</v>
      </c>
      <c r="H18" s="3">
        <f t="shared" si="0"/>
        <v>-3282.4416050558107</v>
      </c>
      <c r="I18" s="38">
        <f t="shared" si="1"/>
        <v>10487.44839494419</v>
      </c>
      <c r="J18" s="39">
        <f t="shared" si="2"/>
        <v>0.23837820091923834</v>
      </c>
      <c r="L18" s="25"/>
      <c r="M18" s="26"/>
    </row>
    <row r="19" spans="1:13" ht="15.75" customHeight="1">
      <c r="A19" s="40"/>
      <c r="B19" s="16"/>
      <c r="C19" s="98"/>
      <c r="D19" s="98"/>
      <c r="E19" s="79"/>
      <c r="F19" s="80"/>
      <c r="G19" s="85"/>
      <c r="H19" s="4">
        <f t="shared" si="0"/>
        <v>0</v>
      </c>
      <c r="I19" s="41">
        <f t="shared" si="1"/>
        <v>0</v>
      </c>
      <c r="J19" s="42">
        <f t="shared" si="2"/>
        <v>0</v>
      </c>
      <c r="L19" s="25"/>
      <c r="M19" s="26"/>
    </row>
    <row r="20" spans="2:12" ht="46.5" customHeight="1">
      <c r="B20" s="109" t="s">
        <v>6</v>
      </c>
      <c r="C20" s="43"/>
      <c r="D20" s="44"/>
      <c r="E20" s="105" t="s">
        <v>48</v>
      </c>
      <c r="F20" s="106" t="s">
        <v>76</v>
      </c>
      <c r="G20" s="107" t="s">
        <v>73</v>
      </c>
      <c r="H20" s="108" t="s">
        <v>74</v>
      </c>
      <c r="I20" s="106" t="s">
        <v>75</v>
      </c>
      <c r="J20" s="47"/>
      <c r="L20" s="25"/>
    </row>
    <row r="21" spans="2:12" ht="15.75" customHeight="1">
      <c r="B21" s="48">
        <f>SUBTOTAL(9,B24:B65005)</f>
        <v>15230000</v>
      </c>
      <c r="C21" s="31"/>
      <c r="D21" s="49"/>
      <c r="E21" s="50">
        <f>SUBTOTAL(9,E24:E65005)</f>
        <v>1</v>
      </c>
      <c r="F21" s="51">
        <f>SUBTOTAL(9,F24:F65005)</f>
        <v>0.23837820091923834</v>
      </c>
      <c r="G21" s="52">
        <f>SUBTOTAL(9,G24:G65005)</f>
        <v>0</v>
      </c>
      <c r="H21" s="53">
        <f>SUBTOTAL(9,H24:H65005)</f>
        <v>-23174.032153644122</v>
      </c>
      <c r="I21" s="54">
        <f>SUBTOTAL(9,I24:I65005)</f>
        <v>-23174.032153644122</v>
      </c>
      <c r="J21" s="55"/>
      <c r="L21" s="25"/>
    </row>
    <row r="22" spans="1:12" ht="15.75" customHeight="1">
      <c r="A22" s="31"/>
      <c r="G22" s="56"/>
      <c r="I22" s="26"/>
      <c r="L22" s="25"/>
    </row>
    <row r="23" spans="1:12" ht="31.5" customHeight="1">
      <c r="A23" s="21" t="s">
        <v>4</v>
      </c>
      <c r="B23" s="24" t="s">
        <v>6</v>
      </c>
      <c r="C23" s="46" t="s">
        <v>44</v>
      </c>
      <c r="D23" s="46" t="s">
        <v>21</v>
      </c>
      <c r="E23" s="45" t="s">
        <v>72</v>
      </c>
      <c r="F23" s="57" t="s">
        <v>29</v>
      </c>
      <c r="G23" s="58" t="s">
        <v>73</v>
      </c>
      <c r="H23" s="23" t="s">
        <v>74</v>
      </c>
      <c r="I23" s="57" t="s">
        <v>75</v>
      </c>
      <c r="J23" s="59"/>
      <c r="L23" s="25"/>
    </row>
    <row r="24" spans="1:12" ht="15.75" customHeight="1">
      <c r="A24" s="5" t="s">
        <v>0</v>
      </c>
      <c r="B24" s="6">
        <v>5000000</v>
      </c>
      <c r="C24" s="7">
        <v>1</v>
      </c>
      <c r="D24" s="7">
        <v>0.25</v>
      </c>
      <c r="E24" s="60">
        <f>IF(B24,B24/$B$21,0)</f>
        <v>0.3282994090610637</v>
      </c>
      <c r="F24" s="61">
        <f>C24*D24*E24</f>
        <v>0.08207485226526592</v>
      </c>
      <c r="G24" s="86"/>
      <c r="H24" s="62">
        <f aca="true" t="shared" si="3" ref="H24:H55">IF($E$21,$H$4*$F24/$F$21,0)</f>
        <v>-7978.939592908733</v>
      </c>
      <c r="I24" s="63">
        <f aca="true" t="shared" si="4" ref="I24:I55">SUM(G24:H24)</f>
        <v>-7978.939592908733</v>
      </c>
      <c r="J24" s="64"/>
      <c r="L24" s="25"/>
    </row>
    <row r="25" spans="1:12" ht="52.5" customHeight="1">
      <c r="A25" s="104" t="s">
        <v>71</v>
      </c>
      <c r="B25" s="9">
        <v>2500000</v>
      </c>
      <c r="C25" s="10">
        <v>0.85</v>
      </c>
      <c r="D25" s="10">
        <v>0.3</v>
      </c>
      <c r="E25" s="68">
        <f aca="true" t="shared" si="5" ref="E25:E83">IF(B25,B25/$B$21,0)</f>
        <v>0.16414970453053185</v>
      </c>
      <c r="F25" s="69">
        <f aca="true" t="shared" si="6" ref="F25:F83">C25*D25*E25</f>
        <v>0.04185817465528562</v>
      </c>
      <c r="G25" s="87"/>
      <c r="H25" s="71">
        <f t="shared" si="3"/>
        <v>-4069.259192383454</v>
      </c>
      <c r="I25" s="72">
        <f t="shared" si="4"/>
        <v>-4069.259192383454</v>
      </c>
      <c r="J25" s="73"/>
      <c r="L25" s="25"/>
    </row>
    <row r="26" spans="1:12" ht="15.75" customHeight="1">
      <c r="A26" s="8" t="s">
        <v>1</v>
      </c>
      <c r="B26" s="9">
        <v>4980000</v>
      </c>
      <c r="C26" s="10">
        <v>1</v>
      </c>
      <c r="D26" s="10">
        <v>0.35</v>
      </c>
      <c r="E26" s="68">
        <f t="shared" si="5"/>
        <v>0.32698621142481943</v>
      </c>
      <c r="F26" s="69">
        <f t="shared" si="6"/>
        <v>0.1144451739986868</v>
      </c>
      <c r="G26" s="87"/>
      <c r="H26" s="71">
        <f t="shared" si="3"/>
        <v>-11125.833368351936</v>
      </c>
      <c r="I26" s="72">
        <f t="shared" si="4"/>
        <v>-11125.833368351936</v>
      </c>
      <c r="J26" s="73"/>
      <c r="L26" s="25"/>
    </row>
    <row r="27" spans="1:12" ht="15.75" customHeight="1">
      <c r="A27" s="8" t="s">
        <v>30</v>
      </c>
      <c r="B27" s="9">
        <v>250000</v>
      </c>
      <c r="C27" s="10">
        <v>0</v>
      </c>
      <c r="D27" s="10">
        <v>0</v>
      </c>
      <c r="E27" s="68">
        <f t="shared" si="5"/>
        <v>0.016414970453053186</v>
      </c>
      <c r="F27" s="69">
        <f t="shared" si="6"/>
        <v>0</v>
      </c>
      <c r="G27" s="87"/>
      <c r="H27" s="71">
        <f t="shared" si="3"/>
        <v>0</v>
      </c>
      <c r="I27" s="72">
        <f t="shared" si="4"/>
        <v>0</v>
      </c>
      <c r="J27" s="73"/>
      <c r="L27" s="25"/>
    </row>
    <row r="28" spans="1:12" ht="15.75" customHeight="1">
      <c r="A28" s="8" t="s">
        <v>2</v>
      </c>
      <c r="B28" s="9">
        <v>2500000</v>
      </c>
      <c r="C28" s="10">
        <v>0</v>
      </c>
      <c r="D28" s="10">
        <v>0</v>
      </c>
      <c r="E28" s="68">
        <f t="shared" si="5"/>
        <v>0.16414970453053185</v>
      </c>
      <c r="F28" s="69">
        <f t="shared" si="6"/>
        <v>0</v>
      </c>
      <c r="G28" s="87"/>
      <c r="H28" s="71">
        <f t="shared" si="3"/>
        <v>0</v>
      </c>
      <c r="I28" s="72">
        <f t="shared" si="4"/>
        <v>0</v>
      </c>
      <c r="J28" s="73"/>
      <c r="L28" s="25"/>
    </row>
    <row r="29" spans="1:12" ht="15.75" customHeight="1">
      <c r="A29" s="8"/>
      <c r="B29" s="9"/>
      <c r="C29" s="10"/>
      <c r="D29" s="10"/>
      <c r="E29" s="68">
        <f t="shared" si="5"/>
        <v>0</v>
      </c>
      <c r="F29" s="69">
        <f t="shared" si="6"/>
        <v>0</v>
      </c>
      <c r="G29" s="87"/>
      <c r="H29" s="71">
        <f t="shared" si="3"/>
        <v>0</v>
      </c>
      <c r="I29" s="72">
        <f t="shared" si="4"/>
        <v>0</v>
      </c>
      <c r="J29" s="73">
        <f aca="true" t="shared" si="7" ref="J29:J55">IF(B29,-I29/$B29,0)</f>
        <v>0</v>
      </c>
      <c r="L29" s="25"/>
    </row>
    <row r="30" spans="1:12" ht="15.75" customHeight="1">
      <c r="A30" s="8"/>
      <c r="B30" s="9"/>
      <c r="C30" s="10"/>
      <c r="D30" s="10"/>
      <c r="E30" s="68">
        <f t="shared" si="5"/>
        <v>0</v>
      </c>
      <c r="F30" s="69">
        <f t="shared" si="6"/>
        <v>0</v>
      </c>
      <c r="G30" s="87"/>
      <c r="H30" s="71">
        <f t="shared" si="3"/>
        <v>0</v>
      </c>
      <c r="I30" s="72">
        <f t="shared" si="4"/>
        <v>0</v>
      </c>
      <c r="J30" s="73">
        <f t="shared" si="7"/>
        <v>0</v>
      </c>
      <c r="L30" s="25"/>
    </row>
    <row r="31" spans="1:12" ht="15.75" customHeight="1">
      <c r="A31" s="8"/>
      <c r="B31" s="9"/>
      <c r="C31" s="10"/>
      <c r="D31" s="10"/>
      <c r="E31" s="68">
        <f t="shared" si="5"/>
        <v>0</v>
      </c>
      <c r="F31" s="69">
        <f t="shared" si="6"/>
        <v>0</v>
      </c>
      <c r="G31" s="87"/>
      <c r="H31" s="71">
        <f t="shared" si="3"/>
        <v>0</v>
      </c>
      <c r="I31" s="72">
        <f t="shared" si="4"/>
        <v>0</v>
      </c>
      <c r="J31" s="73">
        <f t="shared" si="7"/>
        <v>0</v>
      </c>
      <c r="L31" s="25"/>
    </row>
    <row r="32" spans="1:12" ht="15.75" customHeight="1">
      <c r="A32" s="8"/>
      <c r="B32" s="9"/>
      <c r="C32" s="10"/>
      <c r="D32" s="10"/>
      <c r="E32" s="68">
        <f t="shared" si="5"/>
        <v>0</v>
      </c>
      <c r="F32" s="69">
        <f t="shared" si="6"/>
        <v>0</v>
      </c>
      <c r="G32" s="87"/>
      <c r="H32" s="71">
        <f t="shared" si="3"/>
        <v>0</v>
      </c>
      <c r="I32" s="72">
        <f t="shared" si="4"/>
        <v>0</v>
      </c>
      <c r="J32" s="73">
        <f t="shared" si="7"/>
        <v>0</v>
      </c>
      <c r="L32" s="25"/>
    </row>
    <row r="33" spans="1:12" ht="15.75" customHeight="1">
      <c r="A33" s="8"/>
      <c r="B33" s="9"/>
      <c r="C33" s="10"/>
      <c r="D33" s="10"/>
      <c r="E33" s="68">
        <f t="shared" si="5"/>
        <v>0</v>
      </c>
      <c r="F33" s="69">
        <f t="shared" si="6"/>
        <v>0</v>
      </c>
      <c r="G33" s="87"/>
      <c r="H33" s="71">
        <f t="shared" si="3"/>
        <v>0</v>
      </c>
      <c r="I33" s="72">
        <f t="shared" si="4"/>
        <v>0</v>
      </c>
      <c r="J33" s="73">
        <f t="shared" si="7"/>
        <v>0</v>
      </c>
      <c r="L33" s="25"/>
    </row>
    <row r="34" spans="1:12" ht="15.75" customHeight="1">
      <c r="A34" s="8"/>
      <c r="B34" s="9"/>
      <c r="C34" s="10"/>
      <c r="D34" s="10"/>
      <c r="E34" s="68">
        <f t="shared" si="5"/>
        <v>0</v>
      </c>
      <c r="F34" s="69">
        <f t="shared" si="6"/>
        <v>0</v>
      </c>
      <c r="G34" s="87"/>
      <c r="H34" s="71">
        <f t="shared" si="3"/>
        <v>0</v>
      </c>
      <c r="I34" s="72">
        <f t="shared" si="4"/>
        <v>0</v>
      </c>
      <c r="J34" s="73">
        <f t="shared" si="7"/>
        <v>0</v>
      </c>
      <c r="L34" s="25"/>
    </row>
    <row r="35" spans="1:12" ht="15.75" customHeight="1">
      <c r="A35" s="8"/>
      <c r="B35" s="9"/>
      <c r="C35" s="10"/>
      <c r="D35" s="10"/>
      <c r="E35" s="68">
        <f t="shared" si="5"/>
        <v>0</v>
      </c>
      <c r="F35" s="69">
        <f t="shared" si="6"/>
        <v>0</v>
      </c>
      <c r="G35" s="87"/>
      <c r="H35" s="71">
        <f t="shared" si="3"/>
        <v>0</v>
      </c>
      <c r="I35" s="72">
        <f t="shared" si="4"/>
        <v>0</v>
      </c>
      <c r="J35" s="73">
        <f t="shared" si="7"/>
        <v>0</v>
      </c>
      <c r="L35" s="25"/>
    </row>
    <row r="36" spans="1:12" ht="15.75" customHeight="1">
      <c r="A36" s="8"/>
      <c r="B36" s="9"/>
      <c r="C36" s="10"/>
      <c r="D36" s="10"/>
      <c r="E36" s="68">
        <f t="shared" si="5"/>
        <v>0</v>
      </c>
      <c r="F36" s="69">
        <f t="shared" si="6"/>
        <v>0</v>
      </c>
      <c r="G36" s="87"/>
      <c r="H36" s="71">
        <f t="shared" si="3"/>
        <v>0</v>
      </c>
      <c r="I36" s="72">
        <f t="shared" si="4"/>
        <v>0</v>
      </c>
      <c r="J36" s="73">
        <f t="shared" si="7"/>
        <v>0</v>
      </c>
      <c r="L36" s="25"/>
    </row>
    <row r="37" spans="1:12" ht="15.75" customHeight="1">
      <c r="A37" s="8"/>
      <c r="B37" s="9"/>
      <c r="C37" s="10"/>
      <c r="D37" s="10"/>
      <c r="E37" s="68">
        <f t="shared" si="5"/>
        <v>0</v>
      </c>
      <c r="F37" s="69">
        <f t="shared" si="6"/>
        <v>0</v>
      </c>
      <c r="G37" s="87"/>
      <c r="H37" s="71">
        <f t="shared" si="3"/>
        <v>0</v>
      </c>
      <c r="I37" s="72">
        <f t="shared" si="4"/>
        <v>0</v>
      </c>
      <c r="J37" s="73">
        <f t="shared" si="7"/>
        <v>0</v>
      </c>
      <c r="L37" s="25"/>
    </row>
    <row r="38" spans="1:12" ht="15.75" customHeight="1">
      <c r="A38" s="8"/>
      <c r="B38" s="9"/>
      <c r="C38" s="10"/>
      <c r="D38" s="10"/>
      <c r="E38" s="68">
        <f t="shared" si="5"/>
        <v>0</v>
      </c>
      <c r="F38" s="69">
        <f t="shared" si="6"/>
        <v>0</v>
      </c>
      <c r="G38" s="87"/>
      <c r="H38" s="71">
        <f t="shared" si="3"/>
        <v>0</v>
      </c>
      <c r="I38" s="72">
        <f t="shared" si="4"/>
        <v>0</v>
      </c>
      <c r="J38" s="73">
        <f t="shared" si="7"/>
        <v>0</v>
      </c>
      <c r="L38" s="25"/>
    </row>
    <row r="39" spans="1:12" ht="15.75" customHeight="1">
      <c r="A39" s="8"/>
      <c r="B39" s="9"/>
      <c r="C39" s="10"/>
      <c r="D39" s="10"/>
      <c r="E39" s="68">
        <f t="shared" si="5"/>
        <v>0</v>
      </c>
      <c r="F39" s="69">
        <f t="shared" si="6"/>
        <v>0</v>
      </c>
      <c r="G39" s="87"/>
      <c r="H39" s="71">
        <f t="shared" si="3"/>
        <v>0</v>
      </c>
      <c r="I39" s="72">
        <f t="shared" si="4"/>
        <v>0</v>
      </c>
      <c r="J39" s="73">
        <f t="shared" si="7"/>
        <v>0</v>
      </c>
      <c r="L39" s="25"/>
    </row>
    <row r="40" spans="1:12" ht="15.75" customHeight="1">
      <c r="A40" s="8"/>
      <c r="B40" s="9"/>
      <c r="C40" s="10"/>
      <c r="D40" s="10"/>
      <c r="E40" s="68">
        <f t="shared" si="5"/>
        <v>0</v>
      </c>
      <c r="F40" s="69">
        <f t="shared" si="6"/>
        <v>0</v>
      </c>
      <c r="G40" s="87"/>
      <c r="H40" s="71">
        <f t="shared" si="3"/>
        <v>0</v>
      </c>
      <c r="I40" s="72">
        <f t="shared" si="4"/>
        <v>0</v>
      </c>
      <c r="J40" s="73">
        <f t="shared" si="7"/>
        <v>0</v>
      </c>
      <c r="L40" s="25"/>
    </row>
    <row r="41" spans="1:12" ht="15.75" customHeight="1">
      <c r="A41" s="8"/>
      <c r="B41" s="9"/>
      <c r="C41" s="10"/>
      <c r="D41" s="10"/>
      <c r="E41" s="68">
        <f t="shared" si="5"/>
        <v>0</v>
      </c>
      <c r="F41" s="69">
        <f t="shared" si="6"/>
        <v>0</v>
      </c>
      <c r="G41" s="87"/>
      <c r="H41" s="71">
        <f t="shared" si="3"/>
        <v>0</v>
      </c>
      <c r="I41" s="72">
        <f t="shared" si="4"/>
        <v>0</v>
      </c>
      <c r="J41" s="73">
        <f t="shared" si="7"/>
        <v>0</v>
      </c>
      <c r="L41" s="25"/>
    </row>
    <row r="42" spans="1:12" ht="15.75" customHeight="1">
      <c r="A42" s="8"/>
      <c r="B42" s="9"/>
      <c r="C42" s="10"/>
      <c r="D42" s="10"/>
      <c r="E42" s="68">
        <f t="shared" si="5"/>
        <v>0</v>
      </c>
      <c r="F42" s="69">
        <f t="shared" si="6"/>
        <v>0</v>
      </c>
      <c r="G42" s="87"/>
      <c r="H42" s="71">
        <f t="shared" si="3"/>
        <v>0</v>
      </c>
      <c r="I42" s="72">
        <f t="shared" si="4"/>
        <v>0</v>
      </c>
      <c r="J42" s="73">
        <f t="shared" si="7"/>
        <v>0</v>
      </c>
      <c r="L42" s="25"/>
    </row>
    <row r="43" spans="1:12" ht="15.75" customHeight="1">
      <c r="A43" s="8"/>
      <c r="B43" s="9"/>
      <c r="C43" s="10"/>
      <c r="D43" s="10"/>
      <c r="E43" s="68">
        <f t="shared" si="5"/>
        <v>0</v>
      </c>
      <c r="F43" s="69">
        <f t="shared" si="6"/>
        <v>0</v>
      </c>
      <c r="G43" s="87"/>
      <c r="H43" s="71">
        <f t="shared" si="3"/>
        <v>0</v>
      </c>
      <c r="I43" s="72">
        <f t="shared" si="4"/>
        <v>0</v>
      </c>
      <c r="J43" s="73">
        <f t="shared" si="7"/>
        <v>0</v>
      </c>
      <c r="L43" s="25"/>
    </row>
    <row r="44" spans="1:12" ht="15.75" customHeight="1">
      <c r="A44" s="8"/>
      <c r="B44" s="9"/>
      <c r="C44" s="10"/>
      <c r="D44" s="10"/>
      <c r="E44" s="68">
        <f t="shared" si="5"/>
        <v>0</v>
      </c>
      <c r="F44" s="69">
        <f t="shared" si="6"/>
        <v>0</v>
      </c>
      <c r="G44" s="87"/>
      <c r="H44" s="71">
        <f t="shared" si="3"/>
        <v>0</v>
      </c>
      <c r="I44" s="72">
        <f t="shared" si="4"/>
        <v>0</v>
      </c>
      <c r="J44" s="73">
        <f t="shared" si="7"/>
        <v>0</v>
      </c>
      <c r="L44" s="25"/>
    </row>
    <row r="45" spans="1:12" ht="15.75" customHeight="1">
      <c r="A45" s="8"/>
      <c r="B45" s="9"/>
      <c r="C45" s="10"/>
      <c r="D45" s="10"/>
      <c r="E45" s="68">
        <f t="shared" si="5"/>
        <v>0</v>
      </c>
      <c r="F45" s="69">
        <f t="shared" si="6"/>
        <v>0</v>
      </c>
      <c r="G45" s="87"/>
      <c r="H45" s="71">
        <f t="shared" si="3"/>
        <v>0</v>
      </c>
      <c r="I45" s="72">
        <f t="shared" si="4"/>
        <v>0</v>
      </c>
      <c r="J45" s="73">
        <f t="shared" si="7"/>
        <v>0</v>
      </c>
      <c r="L45" s="25"/>
    </row>
    <row r="46" spans="1:12" ht="15.75" customHeight="1">
      <c r="A46" s="8"/>
      <c r="B46" s="9"/>
      <c r="C46" s="10"/>
      <c r="D46" s="10"/>
      <c r="E46" s="68">
        <f t="shared" si="5"/>
        <v>0</v>
      </c>
      <c r="F46" s="69">
        <f t="shared" si="6"/>
        <v>0</v>
      </c>
      <c r="G46" s="87"/>
      <c r="H46" s="71">
        <f t="shared" si="3"/>
        <v>0</v>
      </c>
      <c r="I46" s="72">
        <f t="shared" si="4"/>
        <v>0</v>
      </c>
      <c r="J46" s="73">
        <f t="shared" si="7"/>
        <v>0</v>
      </c>
      <c r="L46" s="25"/>
    </row>
    <row r="47" spans="1:12" ht="15.75" customHeight="1">
      <c r="A47" s="8"/>
      <c r="B47" s="9"/>
      <c r="C47" s="10"/>
      <c r="D47" s="10"/>
      <c r="E47" s="68">
        <f t="shared" si="5"/>
        <v>0</v>
      </c>
      <c r="F47" s="69">
        <f t="shared" si="6"/>
        <v>0</v>
      </c>
      <c r="G47" s="87"/>
      <c r="H47" s="71">
        <f t="shared" si="3"/>
        <v>0</v>
      </c>
      <c r="I47" s="72">
        <f t="shared" si="4"/>
        <v>0</v>
      </c>
      <c r="J47" s="73">
        <f t="shared" si="7"/>
        <v>0</v>
      </c>
      <c r="L47" s="25"/>
    </row>
    <row r="48" spans="1:12" ht="15.75" customHeight="1">
      <c r="A48" s="8"/>
      <c r="B48" s="9"/>
      <c r="C48" s="10"/>
      <c r="D48" s="10"/>
      <c r="E48" s="68">
        <f t="shared" si="5"/>
        <v>0</v>
      </c>
      <c r="F48" s="69">
        <f t="shared" si="6"/>
        <v>0</v>
      </c>
      <c r="G48" s="87"/>
      <c r="H48" s="71">
        <f t="shared" si="3"/>
        <v>0</v>
      </c>
      <c r="I48" s="72">
        <f t="shared" si="4"/>
        <v>0</v>
      </c>
      <c r="J48" s="73">
        <f t="shared" si="7"/>
        <v>0</v>
      </c>
      <c r="L48" s="25"/>
    </row>
    <row r="49" spans="1:12" ht="15.75" customHeight="1">
      <c r="A49" s="8"/>
      <c r="B49" s="9"/>
      <c r="C49" s="10"/>
      <c r="D49" s="10"/>
      <c r="E49" s="68">
        <f t="shared" si="5"/>
        <v>0</v>
      </c>
      <c r="F49" s="69">
        <f t="shared" si="6"/>
        <v>0</v>
      </c>
      <c r="G49" s="87"/>
      <c r="H49" s="71">
        <f t="shared" si="3"/>
        <v>0</v>
      </c>
      <c r="I49" s="72">
        <f t="shared" si="4"/>
        <v>0</v>
      </c>
      <c r="J49" s="73">
        <f t="shared" si="7"/>
        <v>0</v>
      </c>
      <c r="L49" s="25"/>
    </row>
    <row r="50" spans="1:12" ht="15.75" customHeight="1">
      <c r="A50" s="8"/>
      <c r="B50" s="9"/>
      <c r="C50" s="10"/>
      <c r="D50" s="10"/>
      <c r="E50" s="68">
        <f t="shared" si="5"/>
        <v>0</v>
      </c>
      <c r="F50" s="69">
        <f t="shared" si="6"/>
        <v>0</v>
      </c>
      <c r="G50" s="87"/>
      <c r="H50" s="71">
        <f t="shared" si="3"/>
        <v>0</v>
      </c>
      <c r="I50" s="72">
        <f t="shared" si="4"/>
        <v>0</v>
      </c>
      <c r="J50" s="73">
        <f t="shared" si="7"/>
        <v>0</v>
      </c>
      <c r="L50" s="25"/>
    </row>
    <row r="51" spans="1:12" ht="15.75" customHeight="1">
      <c r="A51" s="8"/>
      <c r="B51" s="9"/>
      <c r="C51" s="10"/>
      <c r="D51" s="10"/>
      <c r="E51" s="68">
        <f t="shared" si="5"/>
        <v>0</v>
      </c>
      <c r="F51" s="69">
        <f t="shared" si="6"/>
        <v>0</v>
      </c>
      <c r="G51" s="87"/>
      <c r="H51" s="71">
        <f t="shared" si="3"/>
        <v>0</v>
      </c>
      <c r="I51" s="72">
        <f t="shared" si="4"/>
        <v>0</v>
      </c>
      <c r="J51" s="73">
        <f t="shared" si="7"/>
        <v>0</v>
      </c>
      <c r="L51" s="25"/>
    </row>
    <row r="52" spans="1:12" ht="15.75" customHeight="1">
      <c r="A52" s="8"/>
      <c r="B52" s="9"/>
      <c r="C52" s="10"/>
      <c r="D52" s="10"/>
      <c r="E52" s="68">
        <f t="shared" si="5"/>
        <v>0</v>
      </c>
      <c r="F52" s="69">
        <f t="shared" si="6"/>
        <v>0</v>
      </c>
      <c r="G52" s="87"/>
      <c r="H52" s="71">
        <f t="shared" si="3"/>
        <v>0</v>
      </c>
      <c r="I52" s="72">
        <f t="shared" si="4"/>
        <v>0</v>
      </c>
      <c r="J52" s="73">
        <f t="shared" si="7"/>
        <v>0</v>
      </c>
      <c r="L52" s="25"/>
    </row>
    <row r="53" spans="1:12" ht="15.75" customHeight="1">
      <c r="A53" s="8"/>
      <c r="B53" s="9"/>
      <c r="C53" s="10"/>
      <c r="D53" s="10"/>
      <c r="E53" s="68">
        <f t="shared" si="5"/>
        <v>0</v>
      </c>
      <c r="F53" s="69">
        <f t="shared" si="6"/>
        <v>0</v>
      </c>
      <c r="G53" s="87"/>
      <c r="H53" s="71">
        <f t="shared" si="3"/>
        <v>0</v>
      </c>
      <c r="I53" s="72">
        <f t="shared" si="4"/>
        <v>0</v>
      </c>
      <c r="J53" s="73">
        <f t="shared" si="7"/>
        <v>0</v>
      </c>
      <c r="L53" s="25"/>
    </row>
    <row r="54" spans="1:12" ht="15.75" customHeight="1">
      <c r="A54" s="8"/>
      <c r="B54" s="9"/>
      <c r="C54" s="10"/>
      <c r="D54" s="10"/>
      <c r="E54" s="68">
        <f t="shared" si="5"/>
        <v>0</v>
      </c>
      <c r="F54" s="69">
        <f t="shared" si="6"/>
        <v>0</v>
      </c>
      <c r="G54" s="87"/>
      <c r="H54" s="71">
        <f t="shared" si="3"/>
        <v>0</v>
      </c>
      <c r="I54" s="72">
        <f t="shared" si="4"/>
        <v>0</v>
      </c>
      <c r="J54" s="73">
        <f t="shared" si="7"/>
        <v>0</v>
      </c>
      <c r="L54" s="25"/>
    </row>
    <row r="55" spans="1:12" ht="15.75" customHeight="1">
      <c r="A55" s="8"/>
      <c r="B55" s="9"/>
      <c r="C55" s="10"/>
      <c r="D55" s="10"/>
      <c r="E55" s="68">
        <f t="shared" si="5"/>
        <v>0</v>
      </c>
      <c r="F55" s="69">
        <f t="shared" si="6"/>
        <v>0</v>
      </c>
      <c r="G55" s="87"/>
      <c r="H55" s="71">
        <f t="shared" si="3"/>
        <v>0</v>
      </c>
      <c r="I55" s="72">
        <f t="shared" si="4"/>
        <v>0</v>
      </c>
      <c r="J55" s="73">
        <f t="shared" si="7"/>
        <v>0</v>
      </c>
      <c r="L55" s="25"/>
    </row>
    <row r="56" spans="1:12" ht="15.75" customHeight="1">
      <c r="A56" s="8"/>
      <c r="B56" s="9"/>
      <c r="C56" s="10"/>
      <c r="D56" s="10"/>
      <c r="E56" s="68">
        <f t="shared" si="5"/>
        <v>0</v>
      </c>
      <c r="F56" s="69">
        <f t="shared" si="6"/>
        <v>0</v>
      </c>
      <c r="G56" s="87"/>
      <c r="H56" s="71">
        <f aca="true" t="shared" si="8" ref="H56:H83">IF($E$21,$H$4*$F56/$F$21,0)</f>
        <v>0</v>
      </c>
      <c r="I56" s="72">
        <f aca="true" t="shared" si="9" ref="I56:I83">SUM(G56:H56)</f>
        <v>0</v>
      </c>
      <c r="J56" s="73">
        <f aca="true" t="shared" si="10" ref="J56:J83">IF(B56,-I56/$B56,0)</f>
        <v>0</v>
      </c>
      <c r="L56" s="25"/>
    </row>
    <row r="57" spans="1:12" ht="15.75" customHeight="1">
      <c r="A57" s="8"/>
      <c r="B57" s="9"/>
      <c r="C57" s="10"/>
      <c r="D57" s="10"/>
      <c r="E57" s="68">
        <f t="shared" si="5"/>
        <v>0</v>
      </c>
      <c r="F57" s="69">
        <f t="shared" si="6"/>
        <v>0</v>
      </c>
      <c r="G57" s="87"/>
      <c r="H57" s="71">
        <f t="shared" si="8"/>
        <v>0</v>
      </c>
      <c r="I57" s="72">
        <f t="shared" si="9"/>
        <v>0</v>
      </c>
      <c r="J57" s="73">
        <f t="shared" si="10"/>
        <v>0</v>
      </c>
      <c r="L57" s="25"/>
    </row>
    <row r="58" spans="1:12" ht="15.75" customHeight="1">
      <c r="A58" s="8"/>
      <c r="B58" s="9"/>
      <c r="C58" s="10"/>
      <c r="D58" s="10"/>
      <c r="E58" s="68">
        <f t="shared" si="5"/>
        <v>0</v>
      </c>
      <c r="F58" s="69">
        <f t="shared" si="6"/>
        <v>0</v>
      </c>
      <c r="G58" s="87"/>
      <c r="H58" s="71">
        <f t="shared" si="8"/>
        <v>0</v>
      </c>
      <c r="I58" s="72">
        <f t="shared" si="9"/>
        <v>0</v>
      </c>
      <c r="J58" s="73">
        <f t="shared" si="10"/>
        <v>0</v>
      </c>
      <c r="L58" s="25"/>
    </row>
    <row r="59" spans="1:12" ht="15.75" customHeight="1">
      <c r="A59" s="8"/>
      <c r="B59" s="9"/>
      <c r="C59" s="10"/>
      <c r="D59" s="10"/>
      <c r="E59" s="68">
        <f t="shared" si="5"/>
        <v>0</v>
      </c>
      <c r="F59" s="69">
        <f t="shared" si="6"/>
        <v>0</v>
      </c>
      <c r="G59" s="87"/>
      <c r="H59" s="71">
        <f t="shared" si="8"/>
        <v>0</v>
      </c>
      <c r="I59" s="72">
        <f t="shared" si="9"/>
        <v>0</v>
      </c>
      <c r="J59" s="73">
        <f t="shared" si="10"/>
        <v>0</v>
      </c>
      <c r="L59" s="25"/>
    </row>
    <row r="60" spans="1:12" ht="15.75" customHeight="1">
      <c r="A60" s="8"/>
      <c r="B60" s="9"/>
      <c r="C60" s="10"/>
      <c r="D60" s="10"/>
      <c r="E60" s="68">
        <f t="shared" si="5"/>
        <v>0</v>
      </c>
      <c r="F60" s="69">
        <f t="shared" si="6"/>
        <v>0</v>
      </c>
      <c r="G60" s="87"/>
      <c r="H60" s="71">
        <f t="shared" si="8"/>
        <v>0</v>
      </c>
      <c r="I60" s="72">
        <f t="shared" si="9"/>
        <v>0</v>
      </c>
      <c r="J60" s="73">
        <f t="shared" si="10"/>
        <v>0</v>
      </c>
      <c r="L60" s="25"/>
    </row>
    <row r="61" spans="1:12" ht="15.75" customHeight="1">
      <c r="A61" s="8"/>
      <c r="B61" s="9"/>
      <c r="C61" s="10"/>
      <c r="D61" s="10"/>
      <c r="E61" s="68">
        <f t="shared" si="5"/>
        <v>0</v>
      </c>
      <c r="F61" s="69">
        <f t="shared" si="6"/>
        <v>0</v>
      </c>
      <c r="G61" s="87"/>
      <c r="H61" s="71">
        <f t="shared" si="8"/>
        <v>0</v>
      </c>
      <c r="I61" s="72">
        <f t="shared" si="9"/>
        <v>0</v>
      </c>
      <c r="J61" s="73">
        <f t="shared" si="10"/>
        <v>0</v>
      </c>
      <c r="L61" s="25"/>
    </row>
    <row r="62" spans="1:12" ht="15.75" customHeight="1">
      <c r="A62" s="8"/>
      <c r="B62" s="9"/>
      <c r="C62" s="10"/>
      <c r="D62" s="10"/>
      <c r="E62" s="68">
        <f t="shared" si="5"/>
        <v>0</v>
      </c>
      <c r="F62" s="69">
        <f t="shared" si="6"/>
        <v>0</v>
      </c>
      <c r="G62" s="87"/>
      <c r="H62" s="71">
        <f t="shared" si="8"/>
        <v>0</v>
      </c>
      <c r="I62" s="72">
        <f t="shared" si="9"/>
        <v>0</v>
      </c>
      <c r="J62" s="73">
        <f t="shared" si="10"/>
        <v>0</v>
      </c>
      <c r="L62" s="25"/>
    </row>
    <row r="63" spans="1:12" ht="15.75" customHeight="1">
      <c r="A63" s="8"/>
      <c r="B63" s="9"/>
      <c r="C63" s="10"/>
      <c r="D63" s="10"/>
      <c r="E63" s="68">
        <f t="shared" si="5"/>
        <v>0</v>
      </c>
      <c r="F63" s="69">
        <f t="shared" si="6"/>
        <v>0</v>
      </c>
      <c r="G63" s="87"/>
      <c r="H63" s="71">
        <f t="shared" si="8"/>
        <v>0</v>
      </c>
      <c r="I63" s="72">
        <f t="shared" si="9"/>
        <v>0</v>
      </c>
      <c r="J63" s="73">
        <f t="shared" si="10"/>
        <v>0</v>
      </c>
      <c r="L63" s="25"/>
    </row>
    <row r="64" spans="1:12" ht="15.75" customHeight="1">
      <c r="A64" s="8"/>
      <c r="B64" s="9"/>
      <c r="C64" s="10"/>
      <c r="D64" s="10"/>
      <c r="E64" s="68">
        <f t="shared" si="5"/>
        <v>0</v>
      </c>
      <c r="F64" s="69">
        <f t="shared" si="6"/>
        <v>0</v>
      </c>
      <c r="G64" s="87"/>
      <c r="H64" s="71">
        <f t="shared" si="8"/>
        <v>0</v>
      </c>
      <c r="I64" s="72">
        <f t="shared" si="9"/>
        <v>0</v>
      </c>
      <c r="J64" s="73">
        <f t="shared" si="10"/>
        <v>0</v>
      </c>
      <c r="L64" s="25"/>
    </row>
    <row r="65" spans="1:12" ht="15.75" customHeight="1">
      <c r="A65" s="8"/>
      <c r="B65" s="9"/>
      <c r="C65" s="10"/>
      <c r="D65" s="10"/>
      <c r="E65" s="68">
        <f t="shared" si="5"/>
        <v>0</v>
      </c>
      <c r="F65" s="69">
        <f t="shared" si="6"/>
        <v>0</v>
      </c>
      <c r="G65" s="87"/>
      <c r="H65" s="71">
        <f t="shared" si="8"/>
        <v>0</v>
      </c>
      <c r="I65" s="72">
        <f t="shared" si="9"/>
        <v>0</v>
      </c>
      <c r="J65" s="73">
        <f t="shared" si="10"/>
        <v>0</v>
      </c>
      <c r="L65" s="25"/>
    </row>
    <row r="66" spans="1:12" ht="15.75" customHeight="1">
      <c r="A66" s="8"/>
      <c r="B66" s="9"/>
      <c r="C66" s="10"/>
      <c r="D66" s="10"/>
      <c r="E66" s="68">
        <f t="shared" si="5"/>
        <v>0</v>
      </c>
      <c r="F66" s="69">
        <f t="shared" si="6"/>
        <v>0</v>
      </c>
      <c r="G66" s="87"/>
      <c r="H66" s="71">
        <f t="shared" si="8"/>
        <v>0</v>
      </c>
      <c r="I66" s="72">
        <f t="shared" si="9"/>
        <v>0</v>
      </c>
      <c r="J66" s="73">
        <f t="shared" si="10"/>
        <v>0</v>
      </c>
      <c r="L66" s="25"/>
    </row>
    <row r="67" spans="1:12" ht="15.75" customHeight="1">
      <c r="A67" s="8"/>
      <c r="B67" s="9"/>
      <c r="C67" s="10"/>
      <c r="D67" s="10"/>
      <c r="E67" s="68">
        <f t="shared" si="5"/>
        <v>0</v>
      </c>
      <c r="F67" s="69">
        <f t="shared" si="6"/>
        <v>0</v>
      </c>
      <c r="G67" s="87"/>
      <c r="H67" s="71">
        <f t="shared" si="8"/>
        <v>0</v>
      </c>
      <c r="I67" s="72">
        <f t="shared" si="9"/>
        <v>0</v>
      </c>
      <c r="J67" s="73">
        <f t="shared" si="10"/>
        <v>0</v>
      </c>
      <c r="L67" s="25"/>
    </row>
    <row r="68" spans="1:12" ht="15.75" customHeight="1">
      <c r="A68" s="8"/>
      <c r="B68" s="9"/>
      <c r="C68" s="10"/>
      <c r="D68" s="10"/>
      <c r="E68" s="68">
        <f t="shared" si="5"/>
        <v>0</v>
      </c>
      <c r="F68" s="69">
        <f t="shared" si="6"/>
        <v>0</v>
      </c>
      <c r="G68" s="87"/>
      <c r="H68" s="71">
        <f t="shared" si="8"/>
        <v>0</v>
      </c>
      <c r="I68" s="72">
        <f t="shared" si="9"/>
        <v>0</v>
      </c>
      <c r="J68" s="73">
        <f t="shared" si="10"/>
        <v>0</v>
      </c>
      <c r="L68" s="25"/>
    </row>
    <row r="69" spans="1:12" ht="15.75" customHeight="1">
      <c r="A69" s="8"/>
      <c r="B69" s="9"/>
      <c r="C69" s="10"/>
      <c r="D69" s="10"/>
      <c r="E69" s="68">
        <f t="shared" si="5"/>
        <v>0</v>
      </c>
      <c r="F69" s="69">
        <f t="shared" si="6"/>
        <v>0</v>
      </c>
      <c r="G69" s="87"/>
      <c r="H69" s="71">
        <f t="shared" si="8"/>
        <v>0</v>
      </c>
      <c r="I69" s="72">
        <f t="shared" si="9"/>
        <v>0</v>
      </c>
      <c r="J69" s="73">
        <f t="shared" si="10"/>
        <v>0</v>
      </c>
      <c r="L69" s="25"/>
    </row>
    <row r="70" spans="1:12" ht="15.75" customHeight="1">
      <c r="A70" s="8"/>
      <c r="B70" s="9"/>
      <c r="C70" s="10"/>
      <c r="D70" s="10"/>
      <c r="E70" s="68">
        <f t="shared" si="5"/>
        <v>0</v>
      </c>
      <c r="F70" s="69">
        <f t="shared" si="6"/>
        <v>0</v>
      </c>
      <c r="G70" s="87"/>
      <c r="H70" s="71">
        <f t="shared" si="8"/>
        <v>0</v>
      </c>
      <c r="I70" s="72">
        <f t="shared" si="9"/>
        <v>0</v>
      </c>
      <c r="J70" s="73">
        <f t="shared" si="10"/>
        <v>0</v>
      </c>
      <c r="L70" s="25"/>
    </row>
    <row r="71" spans="1:12" ht="15.75" customHeight="1">
      <c r="A71" s="8"/>
      <c r="B71" s="9"/>
      <c r="C71" s="10"/>
      <c r="D71" s="10"/>
      <c r="E71" s="68">
        <f t="shared" si="5"/>
        <v>0</v>
      </c>
      <c r="F71" s="69">
        <f t="shared" si="6"/>
        <v>0</v>
      </c>
      <c r="G71" s="87"/>
      <c r="H71" s="71">
        <f t="shared" si="8"/>
        <v>0</v>
      </c>
      <c r="I71" s="72">
        <f t="shared" si="9"/>
        <v>0</v>
      </c>
      <c r="J71" s="73">
        <f t="shared" si="10"/>
        <v>0</v>
      </c>
      <c r="L71" s="25"/>
    </row>
    <row r="72" spans="1:12" ht="15.75" customHeight="1">
      <c r="A72" s="8"/>
      <c r="B72" s="9"/>
      <c r="C72" s="10"/>
      <c r="D72" s="10"/>
      <c r="E72" s="68">
        <f t="shared" si="5"/>
        <v>0</v>
      </c>
      <c r="F72" s="69">
        <f t="shared" si="6"/>
        <v>0</v>
      </c>
      <c r="G72" s="87"/>
      <c r="H72" s="71">
        <f t="shared" si="8"/>
        <v>0</v>
      </c>
      <c r="I72" s="72">
        <f t="shared" si="9"/>
        <v>0</v>
      </c>
      <c r="J72" s="73">
        <f t="shared" si="10"/>
        <v>0</v>
      </c>
      <c r="L72" s="25"/>
    </row>
    <row r="73" spans="1:12" ht="15.75" customHeight="1">
      <c r="A73" s="8"/>
      <c r="B73" s="9"/>
      <c r="C73" s="10"/>
      <c r="D73" s="10"/>
      <c r="E73" s="68">
        <f t="shared" si="5"/>
        <v>0</v>
      </c>
      <c r="F73" s="69">
        <f t="shared" si="6"/>
        <v>0</v>
      </c>
      <c r="G73" s="87"/>
      <c r="H73" s="71">
        <f t="shared" si="8"/>
        <v>0</v>
      </c>
      <c r="I73" s="72">
        <f t="shared" si="9"/>
        <v>0</v>
      </c>
      <c r="J73" s="73">
        <f t="shared" si="10"/>
        <v>0</v>
      </c>
      <c r="L73" s="25"/>
    </row>
    <row r="74" spans="1:12" ht="15.75" customHeight="1">
      <c r="A74" s="8"/>
      <c r="B74" s="9"/>
      <c r="C74" s="10"/>
      <c r="D74" s="10"/>
      <c r="E74" s="68">
        <f t="shared" si="5"/>
        <v>0</v>
      </c>
      <c r="F74" s="69">
        <f t="shared" si="6"/>
        <v>0</v>
      </c>
      <c r="G74" s="87"/>
      <c r="H74" s="71">
        <f t="shared" si="8"/>
        <v>0</v>
      </c>
      <c r="I74" s="72">
        <f t="shared" si="9"/>
        <v>0</v>
      </c>
      <c r="J74" s="73">
        <f t="shared" si="10"/>
        <v>0</v>
      </c>
      <c r="L74" s="25"/>
    </row>
    <row r="75" spans="1:12" ht="15.75" customHeight="1">
      <c r="A75" s="8"/>
      <c r="B75" s="9"/>
      <c r="C75" s="10"/>
      <c r="D75" s="10"/>
      <c r="E75" s="68">
        <f t="shared" si="5"/>
        <v>0</v>
      </c>
      <c r="F75" s="69">
        <f t="shared" si="6"/>
        <v>0</v>
      </c>
      <c r="G75" s="87"/>
      <c r="H75" s="71">
        <f t="shared" si="8"/>
        <v>0</v>
      </c>
      <c r="I75" s="72">
        <f t="shared" si="9"/>
        <v>0</v>
      </c>
      <c r="J75" s="73">
        <f t="shared" si="10"/>
        <v>0</v>
      </c>
      <c r="L75" s="25"/>
    </row>
    <row r="76" spans="1:12" ht="15.75" customHeight="1">
      <c r="A76" s="8"/>
      <c r="B76" s="9"/>
      <c r="C76" s="10"/>
      <c r="D76" s="10"/>
      <c r="E76" s="68">
        <f t="shared" si="5"/>
        <v>0</v>
      </c>
      <c r="F76" s="69">
        <f t="shared" si="6"/>
        <v>0</v>
      </c>
      <c r="G76" s="87"/>
      <c r="H76" s="71">
        <f t="shared" si="8"/>
        <v>0</v>
      </c>
      <c r="I76" s="72">
        <f t="shared" si="9"/>
        <v>0</v>
      </c>
      <c r="J76" s="73">
        <f t="shared" si="10"/>
        <v>0</v>
      </c>
      <c r="L76" s="25"/>
    </row>
    <row r="77" spans="1:12" ht="15.75" customHeight="1">
      <c r="A77" s="8"/>
      <c r="B77" s="9"/>
      <c r="C77" s="10"/>
      <c r="D77" s="10"/>
      <c r="E77" s="68">
        <f t="shared" si="5"/>
        <v>0</v>
      </c>
      <c r="F77" s="69">
        <f t="shared" si="6"/>
        <v>0</v>
      </c>
      <c r="G77" s="87"/>
      <c r="H77" s="71">
        <f t="shared" si="8"/>
        <v>0</v>
      </c>
      <c r="I77" s="72">
        <f t="shared" si="9"/>
        <v>0</v>
      </c>
      <c r="J77" s="73">
        <f t="shared" si="10"/>
        <v>0</v>
      </c>
      <c r="L77" s="25"/>
    </row>
    <row r="78" spans="1:12" ht="15.75" customHeight="1">
      <c r="A78" s="8"/>
      <c r="B78" s="9"/>
      <c r="C78" s="10"/>
      <c r="D78" s="10"/>
      <c r="E78" s="68">
        <f t="shared" si="5"/>
        <v>0</v>
      </c>
      <c r="F78" s="69">
        <f t="shared" si="6"/>
        <v>0</v>
      </c>
      <c r="G78" s="87"/>
      <c r="H78" s="71">
        <f t="shared" si="8"/>
        <v>0</v>
      </c>
      <c r="I78" s="72">
        <f t="shared" si="9"/>
        <v>0</v>
      </c>
      <c r="J78" s="73">
        <f t="shared" si="10"/>
        <v>0</v>
      </c>
      <c r="L78" s="25"/>
    </row>
    <row r="79" spans="1:12" ht="15.75" customHeight="1">
      <c r="A79" s="8"/>
      <c r="B79" s="9"/>
      <c r="C79" s="10"/>
      <c r="D79" s="10"/>
      <c r="E79" s="68">
        <f t="shared" si="5"/>
        <v>0</v>
      </c>
      <c r="F79" s="69">
        <f t="shared" si="6"/>
        <v>0</v>
      </c>
      <c r="G79" s="87"/>
      <c r="H79" s="71">
        <f t="shared" si="8"/>
        <v>0</v>
      </c>
      <c r="I79" s="72">
        <f t="shared" si="9"/>
        <v>0</v>
      </c>
      <c r="J79" s="73">
        <f t="shared" si="10"/>
        <v>0</v>
      </c>
      <c r="L79" s="25"/>
    </row>
    <row r="80" spans="1:12" ht="15.75" customHeight="1">
      <c r="A80" s="8"/>
      <c r="B80" s="9"/>
      <c r="C80" s="10"/>
      <c r="D80" s="10"/>
      <c r="E80" s="68">
        <f t="shared" si="5"/>
        <v>0</v>
      </c>
      <c r="F80" s="69">
        <f t="shared" si="6"/>
        <v>0</v>
      </c>
      <c r="G80" s="87"/>
      <c r="H80" s="71">
        <f t="shared" si="8"/>
        <v>0</v>
      </c>
      <c r="I80" s="72">
        <f t="shared" si="9"/>
        <v>0</v>
      </c>
      <c r="J80" s="73">
        <f t="shared" si="10"/>
        <v>0</v>
      </c>
      <c r="L80" s="25"/>
    </row>
    <row r="81" spans="1:12" ht="15.75" customHeight="1">
      <c r="A81" s="8"/>
      <c r="B81" s="9"/>
      <c r="C81" s="10"/>
      <c r="D81" s="10"/>
      <c r="E81" s="68">
        <f t="shared" si="5"/>
        <v>0</v>
      </c>
      <c r="F81" s="69">
        <f t="shared" si="6"/>
        <v>0</v>
      </c>
      <c r="G81" s="87"/>
      <c r="H81" s="71">
        <f t="shared" si="8"/>
        <v>0</v>
      </c>
      <c r="I81" s="72">
        <f t="shared" si="9"/>
        <v>0</v>
      </c>
      <c r="J81" s="73">
        <f t="shared" si="10"/>
        <v>0</v>
      </c>
      <c r="L81" s="25"/>
    </row>
    <row r="82" spans="1:12" ht="15.75" customHeight="1">
      <c r="A82" s="8"/>
      <c r="B82" s="9"/>
      <c r="C82" s="10"/>
      <c r="D82" s="10"/>
      <c r="E82" s="68">
        <f t="shared" si="5"/>
        <v>0</v>
      </c>
      <c r="F82" s="69">
        <f t="shared" si="6"/>
        <v>0</v>
      </c>
      <c r="G82" s="87"/>
      <c r="H82" s="71">
        <f t="shared" si="8"/>
        <v>0</v>
      </c>
      <c r="I82" s="72">
        <f t="shared" si="9"/>
        <v>0</v>
      </c>
      <c r="J82" s="73">
        <f t="shared" si="10"/>
        <v>0</v>
      </c>
      <c r="L82" s="25"/>
    </row>
    <row r="83" spans="1:12" ht="15.75" customHeight="1">
      <c r="A83" s="8"/>
      <c r="B83" s="9"/>
      <c r="C83" s="10"/>
      <c r="D83" s="10"/>
      <c r="E83" s="68">
        <f t="shared" si="5"/>
        <v>0</v>
      </c>
      <c r="F83" s="69">
        <f t="shared" si="6"/>
        <v>0</v>
      </c>
      <c r="G83" s="87"/>
      <c r="H83" s="71">
        <f t="shared" si="8"/>
        <v>0</v>
      </c>
      <c r="I83" s="72">
        <f t="shared" si="9"/>
        <v>0</v>
      </c>
      <c r="J83" s="73">
        <f t="shared" si="10"/>
        <v>0</v>
      </c>
      <c r="L83" s="25"/>
    </row>
    <row r="84" spans="1:12" ht="15.75" customHeight="1">
      <c r="A84" s="65"/>
      <c r="B84" s="66"/>
      <c r="C84" s="67"/>
      <c r="D84" s="67"/>
      <c r="E84" s="68"/>
      <c r="F84" s="69"/>
      <c r="G84" s="70"/>
      <c r="H84" s="71"/>
      <c r="I84" s="72"/>
      <c r="J84" s="73"/>
      <c r="L84" s="25"/>
    </row>
  </sheetData>
  <sheetProtection/>
  <printOptions horizontalCentered="1"/>
  <pageMargins left="0" right="0" top="0.5" bottom="0.5" header="0.5" footer="0.25"/>
  <pageSetup horizontalDpi="600" verticalDpi="600" orientation="landscape" r:id="rId1"/>
  <headerFooter alignWithMargins="0">
    <oddFooter>&amp;L&amp;8&amp;F  &amp;A&amp;C&amp;8&amp;P&amp;R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view="pageBreakPreview" zoomScale="60" workbookViewId="0" topLeftCell="A9">
      <selection activeCell="U30" sqref="U30"/>
    </sheetView>
  </sheetViews>
  <sheetFormatPr defaultColWidth="8.8515625" defaultRowHeight="15.75" customHeight="1"/>
  <cols>
    <col min="1" max="16384" width="8.8515625" style="11" customWidth="1"/>
  </cols>
  <sheetData>
    <row r="1" ht="31.5" customHeight="1">
      <c r="A1" s="1" t="s">
        <v>5</v>
      </c>
    </row>
    <row r="2" ht="31.5" customHeight="1">
      <c r="A2" s="1" t="s">
        <v>18</v>
      </c>
    </row>
    <row r="3" ht="31.5" customHeight="1"/>
    <row r="4" spans="1:2" ht="15.75" customHeight="1">
      <c r="A4" s="11">
        <v>1</v>
      </c>
      <c r="B4" s="11" t="s">
        <v>66</v>
      </c>
    </row>
    <row r="5" ht="15.75" customHeight="1">
      <c r="B5" s="11" t="s">
        <v>57</v>
      </c>
    </row>
    <row r="6" ht="15" customHeight="1">
      <c r="B6" s="11" t="s">
        <v>58</v>
      </c>
    </row>
    <row r="7" ht="15.75" customHeight="1">
      <c r="B7" s="11" t="s">
        <v>65</v>
      </c>
    </row>
    <row r="8" ht="15.75" customHeight="1">
      <c r="B8" s="11" t="s">
        <v>61</v>
      </c>
    </row>
    <row r="9" ht="15.75" customHeight="1">
      <c r="B9" s="11" t="s">
        <v>70</v>
      </c>
    </row>
    <row r="10" ht="15.75" customHeight="1">
      <c r="B10" s="11" t="s">
        <v>64</v>
      </c>
    </row>
    <row r="12" spans="1:2" ht="15.75" customHeight="1">
      <c r="A12" s="11">
        <v>2</v>
      </c>
      <c r="B12" s="11" t="s">
        <v>22</v>
      </c>
    </row>
    <row r="13" spans="2:3" ht="15.75" customHeight="1">
      <c r="B13" s="12" t="s">
        <v>9</v>
      </c>
      <c r="C13" s="11" t="s">
        <v>59</v>
      </c>
    </row>
    <row r="14" spans="2:3" ht="15.75" customHeight="1">
      <c r="B14" s="12" t="s">
        <v>10</v>
      </c>
      <c r="C14" s="11" t="s">
        <v>16</v>
      </c>
    </row>
    <row r="15" spans="2:3" ht="15.75" customHeight="1">
      <c r="B15" s="12" t="s">
        <v>12</v>
      </c>
      <c r="C15" s="11" t="s">
        <v>17</v>
      </c>
    </row>
    <row r="17" spans="1:2" ht="15.75" customHeight="1">
      <c r="A17" s="11">
        <v>3</v>
      </c>
      <c r="B17" s="11" t="s">
        <v>28</v>
      </c>
    </row>
    <row r="18" spans="2:3" ht="15.75" customHeight="1">
      <c r="B18" s="12" t="s">
        <v>9</v>
      </c>
      <c r="C18" s="11" t="s">
        <v>60</v>
      </c>
    </row>
    <row r="19" spans="2:3" ht="15.75" customHeight="1">
      <c r="B19" s="12" t="s">
        <v>10</v>
      </c>
      <c r="C19" s="11" t="s">
        <v>63</v>
      </c>
    </row>
    <row r="20" spans="2:3" ht="15.75" customHeight="1">
      <c r="B20" s="12" t="s">
        <v>11</v>
      </c>
      <c r="C20" s="11" t="s">
        <v>67</v>
      </c>
    </row>
    <row r="21" spans="2:3" ht="15.75" customHeight="1">
      <c r="B21" s="12" t="s">
        <v>12</v>
      </c>
      <c r="C21" s="11" t="s">
        <v>68</v>
      </c>
    </row>
    <row r="22" spans="2:6" ht="15.75" customHeight="1">
      <c r="B22" s="12"/>
      <c r="C22" s="11" t="s">
        <v>77</v>
      </c>
      <c r="F22" s="13">
        <v>0.35</v>
      </c>
    </row>
    <row r="23" spans="4:6" ht="15.75" customHeight="1">
      <c r="D23" s="12" t="s">
        <v>13</v>
      </c>
      <c r="F23" s="13">
        <v>0.25</v>
      </c>
    </row>
    <row r="24" spans="4:6" ht="15.75" customHeight="1">
      <c r="D24" s="12" t="s">
        <v>14</v>
      </c>
      <c r="F24" s="13">
        <v>0.3</v>
      </c>
    </row>
    <row r="25" spans="4:6" ht="15.75" customHeight="1">
      <c r="D25" s="12" t="s">
        <v>15</v>
      </c>
      <c r="F25" s="13">
        <v>0.35</v>
      </c>
    </row>
    <row r="26" spans="4:6" ht="15.75" customHeight="1">
      <c r="D26" s="12" t="s">
        <v>19</v>
      </c>
      <c r="F26" s="13">
        <v>0</v>
      </c>
    </row>
    <row r="27" spans="4:5" ht="15.75" customHeight="1">
      <c r="D27" s="12"/>
      <c r="E27" s="13"/>
    </row>
    <row r="28" spans="2:5" ht="15.75" customHeight="1">
      <c r="B28" s="11" t="s">
        <v>69</v>
      </c>
      <c r="D28" s="12"/>
      <c r="E28" s="13"/>
    </row>
    <row r="29" ht="15.75" customHeight="1">
      <c r="B29" s="14" t="s">
        <v>49</v>
      </c>
    </row>
    <row r="30" ht="15.75" customHeight="1">
      <c r="B30" s="14" t="s">
        <v>50</v>
      </c>
    </row>
    <row r="31" ht="15.75" customHeight="1">
      <c r="B31" s="11" t="s">
        <v>51</v>
      </c>
    </row>
    <row r="33" spans="1:2" ht="15.75" customHeight="1">
      <c r="A33" s="11">
        <v>4</v>
      </c>
      <c r="B33" s="11" t="s">
        <v>20</v>
      </c>
    </row>
    <row r="34" spans="2:3" ht="15.75" customHeight="1">
      <c r="B34" s="12" t="s">
        <v>9</v>
      </c>
      <c r="C34" s="81" t="s">
        <v>53</v>
      </c>
    </row>
    <row r="35" spans="2:3" ht="15.75" customHeight="1">
      <c r="B35" s="12" t="s">
        <v>10</v>
      </c>
      <c r="C35" s="81" t="s">
        <v>54</v>
      </c>
    </row>
    <row r="36" spans="2:3" ht="15.75" customHeight="1">
      <c r="B36" s="12" t="s">
        <v>11</v>
      </c>
      <c r="C36" s="81" t="s">
        <v>55</v>
      </c>
    </row>
    <row r="37" spans="2:3" ht="15.75" customHeight="1">
      <c r="B37" s="12" t="s">
        <v>12</v>
      </c>
      <c r="C37" s="11" t="s">
        <v>27</v>
      </c>
    </row>
    <row r="38" ht="15.75" customHeight="1">
      <c r="B38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</sheetData>
  <sheetProtection/>
  <printOptions horizontalCentered="1"/>
  <pageMargins left="0.25" right="0" top="0.5" bottom="0.5" header="0.5" footer="0.25"/>
  <pageSetup horizontalDpi="600" verticalDpi="600" orientation="portrait" scale="93" r:id="rId1"/>
  <headerFooter alignWithMargins="0">
    <oddFooter>&amp;L&amp;8&amp;F  &amp;A&amp;C&amp;8&amp;P&amp;R&amp;8&amp;D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Taxation</dc:creator>
  <cp:keywords/>
  <dc:description/>
  <cp:lastModifiedBy>Joe Bernardy</cp:lastModifiedBy>
  <cp:lastPrinted>2008-04-07T13:26:26Z</cp:lastPrinted>
  <dcterms:created xsi:type="dcterms:W3CDTF">2007-01-19T21:45:56Z</dcterms:created>
  <dcterms:modified xsi:type="dcterms:W3CDTF">2010-04-19T23:56:59Z</dcterms:modified>
  <cp:category/>
  <cp:version/>
  <cp:contentType/>
  <cp:contentStatus/>
</cp:coreProperties>
</file>