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nt Documents\Document Scanning\Forms for Formatting\Updated Forms\NEWLY NAMED FORMS\"/>
    </mc:Choice>
  </mc:AlternateContent>
  <xr:revisionPtr revIDLastSave="0" documentId="13_ncr:1_{F897430F-F301-490F-AEE7-D2C5CB87B999}" xr6:coauthVersionLast="47" xr6:coauthVersionMax="47" xr10:uidLastSave="{00000000-0000-0000-0000-000000000000}"/>
  <workbookProtection lockStructure="1"/>
  <bookViews>
    <workbookView xWindow="28680" yWindow="-120" windowWidth="29040" windowHeight="15840" xr2:uid="{00000000-000D-0000-FFFF-FFFF00000000}"/>
  </bookViews>
  <sheets>
    <sheet name="MBT RETURN -FINANCIAL" sheetId="4" r:id="rId1"/>
    <sheet name="Instructions" sheetId="7" r:id="rId2"/>
    <sheet name="Sheet1" sheetId="5" state="hidden" r:id="rId3"/>
    <sheet name="Sheet2" sheetId="6" state="hidden" r:id="rId4"/>
  </sheets>
  <definedNames>
    <definedName name="_xlnm.Print_Area" localSheetId="1">Instructions!$A$1:$J$53</definedName>
    <definedName name="_xlnm.Print_Area" localSheetId="0">'MBT RETURN -FINANCIAL'!$A$1:$CD$47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10" i="4" l="1"/>
  <c r="AG21" i="4" l="1"/>
  <c r="AG23" i="4" s="1"/>
  <c r="AN46" i="4"/>
  <c r="BX30" i="4"/>
  <c r="BS30" i="4"/>
  <c r="AG24" i="4" l="1"/>
  <c r="AG34" i="4"/>
  <c r="AG25" i="4" l="1"/>
  <c r="AG28" i="4" s="1"/>
  <c r="BN30" i="4"/>
  <c r="BN29" i="4"/>
  <c r="AG29" i="4" l="1"/>
  <c r="AG30" i="4"/>
  <c r="AG32" i="4" l="1"/>
</calcChain>
</file>

<file path=xl/sharedStrings.xml><?xml version="1.0" encoding="utf-8"?>
<sst xmlns="http://schemas.openxmlformats.org/spreadsheetml/2006/main" count="76" uniqueCount="74">
  <si>
    <t>NEVADA DEPARTMENT OF TAXATION</t>
  </si>
  <si>
    <t>MODIFIED BUSINESS TAX RETURN</t>
  </si>
  <si>
    <t>For Department Use Only</t>
  </si>
  <si>
    <t>Mail Original To:</t>
  </si>
  <si>
    <t xml:space="preserve">Account Name: </t>
  </si>
  <si>
    <t>PERIOD ENDING:</t>
  </si>
  <si>
    <t xml:space="preserve">Mailing Address: </t>
  </si>
  <si>
    <t>DUE BY:</t>
  </si>
  <si>
    <t xml:space="preserve">City, State, Zip: </t>
  </si>
  <si>
    <t>Date Paid:</t>
  </si>
  <si>
    <t>IF POSTMARKED AFTER DUE DATE,</t>
  </si>
  <si>
    <t>PENALTY AND INTEREST WILL APPLY</t>
  </si>
  <si>
    <t>If the address as shown is incorrect, please make any</t>
  </si>
  <si>
    <t>corrections before mailing the return. Use the space on</t>
  </si>
  <si>
    <t>the left for these corrections.</t>
  </si>
  <si>
    <t>1.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</si>
  <si>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</si>
  <si>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</si>
  <si>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</si>
  <si>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</si>
  <si>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</si>
  <si>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</si>
  <si>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</si>
  <si>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</si>
  <si>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</si>
  <si>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</si>
  <si>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</si>
  <si>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</si>
  <si>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 xml:space="preserve">   MAKE CHECK PAYABLE TO NEVADA DEPT OF TAXATION - A RETURN MUST BE FILED EVEN IF NO TAX LIABILITY EXISTS</t>
  </si>
  <si>
    <t>Signature</t>
  </si>
  <si>
    <t>Phone Number</t>
  </si>
  <si>
    <t>Date</t>
  </si>
  <si>
    <t>I hereby certify that this return,</t>
  </si>
  <si>
    <t>including any accompanying</t>
  </si>
  <si>
    <t>schedule and statements, has been</t>
  </si>
  <si>
    <t>Title</t>
  </si>
  <si>
    <t>FEIN of Business Named Above</t>
  </si>
  <si>
    <t xml:space="preserve">examined by me and to the best of </t>
  </si>
  <si>
    <t>my knowledge and belief is a true,</t>
  </si>
  <si>
    <t>RETURN MUST BE SIGNED</t>
  </si>
  <si>
    <r>
      <t xml:space="preserve">correct and complete return. </t>
    </r>
    <r>
      <rPr>
        <b/>
        <sz val="6.2"/>
        <rFont val="Times New Roman"/>
        <family val="1"/>
      </rPr>
      <t>THIS</t>
    </r>
  </si>
  <si>
    <t>1 to 10</t>
  </si>
  <si>
    <t>11 to 15</t>
  </si>
  <si>
    <t>16 to 20</t>
  </si>
  <si>
    <t>21 to 30</t>
  </si>
  <si>
    <t>31+</t>
  </si>
  <si>
    <t>2a.</t>
  </si>
  <si>
    <t>2b.</t>
  </si>
  <si>
    <t>15.</t>
  </si>
  <si>
    <t xml:space="preserve">1. TOTAL GROSS WAGES (INCLUDING TIPS) PAID THIS QUARTER  </t>
  </si>
  <si>
    <t>FINANCIAL BUSINESS</t>
  </si>
  <si>
    <t>COMMERCE TAX CREDIT</t>
  </si>
  <si>
    <r>
      <t xml:space="preserve">11. PENALTY (10%) of Net Tax Due </t>
    </r>
    <r>
      <rPr>
        <sz val="9"/>
        <rFont val="Arial"/>
        <family val="2"/>
      </rPr>
      <t>(Line 9 x 0.10)</t>
    </r>
  </si>
  <si>
    <r>
      <t xml:space="preserve">12. INTEREST (0.75%) of Net Tax Due </t>
    </r>
    <r>
      <rPr>
        <sz val="9"/>
        <rFont val="Arial"/>
        <family val="2"/>
      </rPr>
      <t>(Line 9 x 0.0075 x each month past due)</t>
    </r>
  </si>
  <si>
    <r>
      <t xml:space="preserve">13. PREVIOUS DEBITS </t>
    </r>
    <r>
      <rPr>
        <sz val="9"/>
        <rFont val="Arial"/>
        <family val="2"/>
      </rPr>
      <t>(Outstanding liabilities)</t>
    </r>
  </si>
  <si>
    <t>15. AMOUNT PAID</t>
  </si>
  <si>
    <r>
      <t xml:space="preserve">16. CARRY FORWARD </t>
    </r>
    <r>
      <rPr>
        <sz val="8"/>
        <rFont val="Arial"/>
        <family val="2"/>
      </rPr>
      <t>(If Line 5 is less than zero (0) enter amout here. This offset will be carried forward for the next quarter)</t>
    </r>
  </si>
  <si>
    <t>16.</t>
  </si>
  <si>
    <r>
      <t xml:space="preserve">6. TAXABLE WAGES </t>
    </r>
    <r>
      <rPr>
        <sz val="9"/>
        <rFont val="Arial"/>
        <family val="2"/>
      </rPr>
      <t>(If Line 5 is greater than zero enter amount here, if less than zero enter on Line 16)</t>
    </r>
  </si>
  <si>
    <t>2a. ENTER DEDUCTION FOR PAID HEALTH INSURANCE/HEALTH BENEFITS PLAN</t>
  </si>
  <si>
    <t xml:space="preserve">2b. ENTER DEDUCTION FOR QUALIFIED VETERANS WAGES </t>
  </si>
  <si>
    <t xml:space="preserve">3.  LINE 1 MINUS LINE 2a AND LINE 2b  </t>
  </si>
  <si>
    <t xml:space="preserve">4. OFFSET CARRIED FORWARD FROM PREVIOUS QUARTER </t>
  </si>
  <si>
    <t xml:space="preserve">5. LINE 3 MINUS LINE 4  </t>
  </si>
  <si>
    <r>
      <t>9.  OTHER CREDITS (Overpayments or other approved credits, see instructions</t>
    </r>
    <r>
      <rPr>
        <sz val="9"/>
        <rFont val="Arial"/>
        <family val="2"/>
      </rPr>
      <t>)</t>
    </r>
  </si>
  <si>
    <r>
      <t xml:space="preserve">10. NET TAX DUE </t>
    </r>
    <r>
      <rPr>
        <sz val="9"/>
        <rFont val="Arial"/>
        <family val="2"/>
      </rPr>
      <t>(Line 7 minus Line 8 minus Line 9)</t>
    </r>
  </si>
  <si>
    <r>
      <t xml:space="preserve">14. TOTAL AMOUNT DUE </t>
    </r>
    <r>
      <rPr>
        <sz val="9"/>
        <rFont val="Arial"/>
        <family val="2"/>
      </rPr>
      <t>(Line 10 + Line 11 + Line 12 + Line 13)</t>
    </r>
  </si>
  <si>
    <t>Instead of mailing the return, email the saved return to: nevadaolt@tax.state.nv.us</t>
  </si>
  <si>
    <t xml:space="preserve"> </t>
  </si>
  <si>
    <r>
      <t xml:space="preserve">7. CALCULATED TAX  </t>
    </r>
    <r>
      <rPr>
        <sz val="9"/>
        <rFont val="Arial"/>
        <family val="2"/>
      </rPr>
      <t>(1.853% or .01853 x Line 6)</t>
    </r>
  </si>
  <si>
    <t>Use this form for the quarterly period beginning July 1, 2019</t>
  </si>
  <si>
    <t>LOS ANGELES, CA  90051-5407</t>
  </si>
  <si>
    <t>PO BOX 51107</t>
  </si>
  <si>
    <t>TID NO:021-TX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</si>
</sst>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&quot;??_);_(@_)"/>
    <numFmt numFmtId="165" formatCode="m/d/yy;@"/>
    <numFmt numFmtId="166" formatCode="_(* #,##0_);_(* \(#,##0\);_(* &quot;-&quot;??_);_(@_)"/>
    <numFmt numFmtId="167" formatCode="mm/dd/yy;@"/>
    <numFmt numFmtId="168" formatCode="_(* #,##0.00_);_(* \(#,##0.00\);_(* &quot;0.00&quot;??_);_(@_)"/>
  </numFmts>
  <fonts count="18" x14ac:knownFonts="1">
    <font>
      <sz val="10"/>
      <name val="Arial"/>
    </font>
    <font>
      <sz val="8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0"/>
      <name val="Times"/>
      <family val="1"/>
    </font>
    <font>
      <b/>
      <sz val="10"/>
      <name val="Arial"/>
      <family val="2"/>
    </font>
    <font>
      <sz val="6.2"/>
      <name val="Times New Roman"/>
      <family val="1"/>
    </font>
    <font>
      <sz val="10"/>
      <name val="Times New Roman"/>
      <family val="1"/>
    </font>
    <font>
      <b/>
      <sz val="6.2"/>
      <name val="Times New Roman"/>
      <family val="1"/>
    </font>
    <font>
      <b/>
      <sz val="6"/>
      <name val="Times New Roman"/>
      <family val="1"/>
    </font>
    <font>
      <sz val="32"/>
      <name val="Free 3 of 9"/>
      <family val="3"/>
    </font>
    <font>
      <sz val="10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2" borderId="0" xfId="0" applyFill="1"/>
    <xf numFmtId="0" fontId="2" fillId="3" borderId="0" xfId="0" applyFont="1" applyFill="1" applyAlignment="1">
      <alignment vertical="center"/>
    </xf>
    <xf numFmtId="0" fontId="0" fillId="3" borderId="0" xfId="0" applyFill="1"/>
    <xf numFmtId="14" fontId="0" fillId="2" borderId="0" xfId="0" applyNumberFormat="1" applyFill="1" applyAlignment="1"/>
    <xf numFmtId="0" fontId="4" fillId="2" borderId="0" xfId="0" applyFont="1" applyFill="1"/>
    <xf numFmtId="0" fontId="0" fillId="2" borderId="0" xfId="0" applyFill="1" applyBorder="1"/>
    <xf numFmtId="0" fontId="5" fillId="2" borderId="1" xfId="0" applyFont="1" applyFill="1" applyBorder="1"/>
    <xf numFmtId="0" fontId="0" fillId="2" borderId="2" xfId="0" applyFill="1" applyBorder="1"/>
    <xf numFmtId="0" fontId="1" fillId="2" borderId="0" xfId="0" applyFont="1" applyFill="1"/>
    <xf numFmtId="0" fontId="6" fillId="2" borderId="0" xfId="0" applyFont="1" applyFill="1"/>
    <xf numFmtId="0" fontId="0" fillId="2" borderId="1" xfId="0" applyFill="1" applyBorder="1"/>
    <xf numFmtId="0" fontId="0" fillId="2" borderId="0" xfId="0" applyFill="1" applyAlignment="1"/>
    <xf numFmtId="0" fontId="0" fillId="2" borderId="0" xfId="0" applyFill="1" applyBorder="1" applyAlignment="1"/>
    <xf numFmtId="0" fontId="0" fillId="2" borderId="0" xfId="0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2" borderId="3" xfId="0" applyFill="1" applyBorder="1"/>
    <xf numFmtId="0" fontId="0" fillId="0" borderId="0" xfId="0" applyAlignment="1"/>
    <xf numFmtId="0" fontId="9" fillId="2" borderId="0" xfId="0" applyFont="1" applyFill="1"/>
    <xf numFmtId="49" fontId="0" fillId="2" borderId="0" xfId="0" applyNumberFormat="1" applyFill="1"/>
    <xf numFmtId="0" fontId="9" fillId="2" borderId="0" xfId="0" applyFont="1" applyFill="1" applyBorder="1"/>
    <xf numFmtId="2" fontId="6" fillId="2" borderId="0" xfId="0" applyNumberFormat="1" applyFont="1" applyFill="1" applyBorder="1" applyAlignment="1" applyProtection="1">
      <alignment horizontal="left"/>
    </xf>
    <xf numFmtId="2" fontId="0" fillId="2" borderId="0" xfId="0" applyNumberFormat="1" applyFill="1" applyBorder="1" applyAlignment="1" applyProtection="1"/>
    <xf numFmtId="0" fontId="3" fillId="2" borderId="0" xfId="0" applyFont="1" applyFill="1"/>
    <xf numFmtId="0" fontId="8" fillId="2" borderId="0" xfId="0" applyFont="1" applyFill="1"/>
    <xf numFmtId="0" fontId="10" fillId="2" borderId="0" xfId="0" applyFont="1" applyFill="1"/>
    <xf numFmtId="0" fontId="5" fillId="2" borderId="4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3" fillId="2" borderId="0" xfId="0" applyFont="1" applyFill="1" applyAlignment="1"/>
    <xf numFmtId="49" fontId="1" fillId="0" borderId="0" xfId="0" applyNumberFormat="1" applyFont="1"/>
    <xf numFmtId="14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0" fontId="16" fillId="2" borderId="0" xfId="0" applyFont="1" applyFill="1"/>
    <xf numFmtId="0" fontId="0" fillId="2" borderId="0" xfId="0" applyFill="1" applyBorder="1" applyProtection="1"/>
    <xf numFmtId="0" fontId="0" fillId="2" borderId="0" xfId="0" applyFill="1" applyProtection="1"/>
    <xf numFmtId="0" fontId="8" fillId="2" borderId="3" xfId="0" applyFont="1" applyFill="1" applyBorder="1" applyProtection="1"/>
    <xf numFmtId="0" fontId="0" fillId="2" borderId="3" xfId="0" applyFill="1" applyBorder="1" applyProtection="1"/>
    <xf numFmtId="165" fontId="0" fillId="2" borderId="3" xfId="0" applyNumberFormat="1" applyFill="1" applyBorder="1" applyAlignment="1" applyProtection="1"/>
    <xf numFmtId="0" fontId="8" fillId="2" borderId="0" xfId="0" applyFont="1" applyFill="1" applyBorder="1" applyProtection="1"/>
    <xf numFmtId="0" fontId="5" fillId="2" borderId="0" xfId="0" applyFont="1" applyFill="1" applyProtection="1"/>
    <xf numFmtId="0" fontId="7" fillId="2" borderId="8" xfId="0" applyFont="1" applyFill="1" applyBorder="1" applyProtection="1"/>
    <xf numFmtId="0" fontId="0" fillId="2" borderId="9" xfId="0" applyFill="1" applyBorder="1" applyProtection="1"/>
    <xf numFmtId="0" fontId="7" fillId="2" borderId="1" xfId="0" applyFont="1" applyFill="1" applyBorder="1" applyProtection="1"/>
    <xf numFmtId="165" fontId="0" fillId="2" borderId="9" xfId="0" applyNumberFormat="1" applyFill="1" applyBorder="1" applyAlignment="1" applyProtection="1">
      <alignment horizontal="center"/>
    </xf>
    <xf numFmtId="165" fontId="0" fillId="2" borderId="0" xfId="0" applyNumberFormat="1" applyFill="1" applyBorder="1" applyAlignment="1" applyProtection="1"/>
    <xf numFmtId="0" fontId="10" fillId="2" borderId="0" xfId="0" applyFont="1" applyFill="1" applyProtection="1"/>
    <xf numFmtId="0" fontId="11" fillId="2" borderId="0" xfId="0" applyFont="1" applyFill="1" applyProtection="1"/>
    <xf numFmtId="0" fontId="12" fillId="2" borderId="0" xfId="0" applyFont="1" applyFill="1" applyProtection="1"/>
    <xf numFmtId="0" fontId="14" fillId="2" borderId="0" xfId="0" applyFont="1" applyFill="1" applyProtection="1"/>
    <xf numFmtId="165" fontId="3" fillId="2" borderId="0" xfId="0" applyNumberFormat="1" applyFont="1" applyFill="1" applyAlignment="1" applyProtection="1"/>
    <xf numFmtId="0" fontId="5" fillId="2" borderId="4" xfId="0" applyFont="1" applyFill="1" applyBorder="1" applyProtection="1"/>
    <xf numFmtId="0" fontId="0" fillId="2" borderId="5" xfId="0" applyFill="1" applyBorder="1" applyProtection="1"/>
    <xf numFmtId="164" fontId="7" fillId="2" borderId="0" xfId="0" applyNumberFormat="1" applyFont="1" applyFill="1" applyBorder="1" applyAlignment="1" applyProtection="1"/>
    <xf numFmtId="0" fontId="0" fillId="2" borderId="0" xfId="0" applyFill="1" applyBorder="1" applyAlignment="1" applyProtection="1">
      <alignment horizontal="center"/>
    </xf>
    <xf numFmtId="49" fontId="0" fillId="5" borderId="0" xfId="0" applyNumberFormat="1" applyFill="1" applyBorder="1" applyAlignment="1" applyProtection="1">
      <alignment horizontal="left"/>
    </xf>
    <xf numFmtId="49" fontId="0" fillId="5" borderId="0" xfId="0" applyNumberFormat="1" applyFill="1" applyBorder="1" applyAlignment="1" applyProtection="1">
      <alignment horizontal="center"/>
    </xf>
    <xf numFmtId="0" fontId="0" fillId="5" borderId="0" xfId="0" applyFill="1" applyBorder="1" applyProtection="1"/>
    <xf numFmtId="0" fontId="0" fillId="2" borderId="9" xfId="0" applyFill="1" applyBorder="1" applyAlignment="1" applyProtection="1"/>
    <xf numFmtId="0" fontId="0" fillId="5" borderId="0" xfId="0" applyFill="1" applyBorder="1" applyProtection="1"/>
    <xf numFmtId="0" fontId="0" fillId="2" borderId="8" xfId="0" applyFont="1" applyFill="1" applyBorder="1"/>
    <xf numFmtId="49" fontId="16" fillId="2" borderId="0" xfId="0" applyNumberFormat="1" applyFont="1" applyFill="1"/>
    <xf numFmtId="164" fontId="0" fillId="2" borderId="0" xfId="0" applyNumberFormat="1" applyFill="1" applyBorder="1" applyAlignment="1" applyProtection="1"/>
    <xf numFmtId="49" fontId="16" fillId="2" borderId="0" xfId="0" applyNumberFormat="1" applyFont="1" applyFill="1" applyBorder="1" applyAlignment="1" applyProtection="1"/>
    <xf numFmtId="164" fontId="0" fillId="5" borderId="0" xfId="0" applyNumberFormat="1" applyFill="1" applyBorder="1" applyAlignment="1" applyProtection="1"/>
    <xf numFmtId="0" fontId="16" fillId="2" borderId="0" xfId="0" applyFont="1" applyFill="1" applyAlignment="1">
      <alignment vertical="center"/>
    </xf>
    <xf numFmtId="0" fontId="16" fillId="2" borderId="0" xfId="0" applyFont="1" applyFill="1" applyAlignment="1"/>
    <xf numFmtId="0" fontId="0" fillId="2" borderId="0" xfId="0" applyFill="1" applyAlignment="1" applyProtection="1"/>
    <xf numFmtId="49" fontId="16" fillId="2" borderId="0" xfId="0" applyNumberFormat="1" applyFont="1" applyFill="1" applyAlignment="1"/>
    <xf numFmtId="1" fontId="9" fillId="2" borderId="0" xfId="0" applyNumberFormat="1" applyFont="1" applyFill="1" applyBorder="1" applyAlignment="1"/>
    <xf numFmtId="14" fontId="9" fillId="2" borderId="0" xfId="0" applyNumberFormat="1" applyFont="1" applyFill="1" applyBorder="1" applyAlignment="1"/>
    <xf numFmtId="0" fontId="17" fillId="2" borderId="0" xfId="0" applyFont="1" applyFill="1"/>
    <xf numFmtId="14" fontId="1" fillId="0" borderId="0" xfId="0" applyNumberFormat="1" applyFont="1" applyAlignment="1">
      <alignment horizontal="right" vertical="center"/>
    </xf>
    <xf numFmtId="14" fontId="3" fillId="2" borderId="0" xfId="0" applyNumberFormat="1" applyFont="1" applyFill="1"/>
    <xf numFmtId="14" fontId="3" fillId="2" borderId="0" xfId="0" applyNumberFormat="1" applyFont="1" applyFill="1" applyAlignment="1"/>
    <xf numFmtId="14" fontId="17" fillId="2" borderId="0" xfId="0" applyNumberFormat="1" applyFont="1" applyFill="1"/>
    <xf numFmtId="14" fontId="0" fillId="2" borderId="0" xfId="0" applyNumberFormat="1" applyFill="1"/>
    <xf numFmtId="49" fontId="0" fillId="4" borderId="9" xfId="0" applyNumberFormat="1" applyFill="1" applyBorder="1" applyAlignment="1" applyProtection="1">
      <alignment horizontal="center"/>
      <protection locked="0"/>
    </xf>
    <xf numFmtId="49" fontId="0" fillId="4" borderId="10" xfId="0" applyNumberFormat="1" applyFill="1" applyBorder="1" applyAlignment="1" applyProtection="1">
      <alignment horizontal="center"/>
      <protection locked="0"/>
    </xf>
    <xf numFmtId="167" fontId="0" fillId="4" borderId="9" xfId="0" applyNumberFormat="1" applyFill="1" applyBorder="1" applyAlignment="1" applyProtection="1">
      <alignment horizontal="center"/>
      <protection locked="0"/>
    </xf>
    <xf numFmtId="167" fontId="0" fillId="4" borderId="10" xfId="0" applyNumberFormat="1" applyFill="1" applyBorder="1" applyAlignment="1" applyProtection="1">
      <alignment horizontal="center"/>
      <protection locked="0"/>
    </xf>
    <xf numFmtId="167" fontId="0" fillId="2" borderId="3" xfId="0" applyNumberFormat="1" applyFill="1" applyBorder="1" applyAlignment="1" applyProtection="1">
      <alignment horizontal="center"/>
    </xf>
    <xf numFmtId="167" fontId="0" fillId="2" borderId="5" xfId="0" applyNumberFormat="1" applyFill="1" applyBorder="1" applyAlignment="1" applyProtection="1">
      <alignment horizontal="center"/>
    </xf>
    <xf numFmtId="0" fontId="0" fillId="2" borderId="0" xfId="0" applyFill="1" applyAlignment="1">
      <alignment horizontal="center"/>
    </xf>
    <xf numFmtId="1" fontId="9" fillId="2" borderId="0" xfId="0" applyNumberFormat="1" applyFont="1" applyFill="1" applyAlignment="1">
      <alignment horizontal="center"/>
    </xf>
    <xf numFmtId="14" fontId="9" fillId="2" borderId="0" xfId="0" applyNumberFormat="1" applyFont="1" applyFill="1" applyAlignment="1">
      <alignment horizontal="center"/>
    </xf>
    <xf numFmtId="164" fontId="0" fillId="5" borderId="0" xfId="0" applyNumberForma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right"/>
    </xf>
    <xf numFmtId="0" fontId="0" fillId="5" borderId="0" xfId="0" applyFill="1" applyBorder="1" applyProtection="1"/>
    <xf numFmtId="0" fontId="0" fillId="2" borderId="0" xfId="0" applyFill="1" applyBorder="1" applyAlignment="1" applyProtection="1">
      <alignment horizontal="center" wrapText="1"/>
    </xf>
    <xf numFmtId="168" fontId="7" fillId="6" borderId="8" xfId="0" applyNumberFormat="1" applyFont="1" applyFill="1" applyBorder="1" applyAlignment="1" applyProtection="1">
      <protection locked="0"/>
    </xf>
    <xf numFmtId="168" fontId="7" fillId="6" borderId="9" xfId="0" applyNumberFormat="1" applyFont="1" applyFill="1" applyBorder="1" applyAlignment="1" applyProtection="1">
      <protection locked="0"/>
    </xf>
    <xf numFmtId="168" fontId="7" fillId="6" borderId="10" xfId="0" applyNumberFormat="1" applyFont="1" applyFill="1" applyBorder="1" applyAlignment="1" applyProtection="1">
      <protection locked="0"/>
    </xf>
    <xf numFmtId="0" fontId="9" fillId="2" borderId="0" xfId="0" applyFont="1" applyFill="1" applyBorder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168" fontId="7" fillId="4" borderId="4" xfId="0" applyNumberFormat="1" applyFont="1" applyFill="1" applyBorder="1" applyAlignment="1" applyProtection="1">
      <alignment horizontal="right"/>
      <protection locked="0"/>
    </xf>
    <xf numFmtId="168" fontId="7" fillId="4" borderId="3" xfId="0" applyNumberFormat="1" applyFont="1" applyFill="1" applyBorder="1" applyAlignment="1" applyProtection="1">
      <alignment horizontal="right"/>
      <protection locked="0"/>
    </xf>
    <xf numFmtId="168" fontId="7" fillId="4" borderId="5" xfId="0" applyNumberFormat="1" applyFont="1" applyFill="1" applyBorder="1" applyAlignment="1" applyProtection="1">
      <alignment horizontal="right"/>
      <protection locked="0"/>
    </xf>
    <xf numFmtId="166" fontId="9" fillId="2" borderId="0" xfId="0" applyNumberFormat="1" applyFont="1" applyFill="1" applyBorder="1" applyAlignment="1" applyProtection="1">
      <alignment horizontal="center"/>
    </xf>
    <xf numFmtId="164" fontId="0" fillId="2" borderId="8" xfId="0" applyNumberFormat="1" applyFill="1" applyBorder="1" applyAlignment="1">
      <alignment horizontal="right"/>
    </xf>
    <xf numFmtId="164" fontId="0" fillId="2" borderId="9" xfId="0" applyNumberFormat="1" applyFill="1" applyBorder="1" applyAlignment="1">
      <alignment horizontal="right"/>
    </xf>
    <xf numFmtId="164" fontId="0" fillId="2" borderId="10" xfId="0" applyNumberFormat="1" applyFill="1" applyBorder="1" applyAlignment="1">
      <alignment horizontal="right"/>
    </xf>
    <xf numFmtId="0" fontId="16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168" fontId="0" fillId="6" borderId="4" xfId="0" applyNumberFormat="1" applyFill="1" applyBorder="1" applyAlignment="1" applyProtection="1">
      <alignment horizontal="right"/>
      <protection locked="0"/>
    </xf>
    <xf numFmtId="168" fontId="0" fillId="6" borderId="3" xfId="0" applyNumberFormat="1" applyFill="1" applyBorder="1" applyAlignment="1" applyProtection="1">
      <alignment horizontal="right"/>
      <protection locked="0"/>
    </xf>
    <xf numFmtId="168" fontId="0" fillId="6" borderId="5" xfId="0" applyNumberFormat="1" applyFill="1" applyBorder="1" applyAlignment="1" applyProtection="1">
      <alignment horizontal="right"/>
      <protection locked="0"/>
    </xf>
    <xf numFmtId="164" fontId="7" fillId="2" borderId="6" xfId="0" applyNumberFormat="1" applyFont="1" applyFill="1" applyBorder="1" applyAlignment="1" applyProtection="1">
      <alignment horizontal="right"/>
    </xf>
    <xf numFmtId="164" fontId="7" fillId="2" borderId="7" xfId="0" applyNumberFormat="1" applyFont="1" applyFill="1" applyBorder="1" applyAlignment="1" applyProtection="1">
      <alignment horizontal="right"/>
    </xf>
    <xf numFmtId="164" fontId="7" fillId="2" borderId="11" xfId="0" applyNumberFormat="1" applyFont="1" applyFill="1" applyBorder="1" applyAlignment="1" applyProtection="1">
      <alignment horizontal="right"/>
    </xf>
    <xf numFmtId="168" fontId="7" fillId="4" borderId="6" xfId="0" applyNumberFormat="1" applyFont="1" applyFill="1" applyBorder="1" applyAlignment="1" applyProtection="1">
      <alignment horizontal="right"/>
      <protection locked="0"/>
    </xf>
    <xf numFmtId="168" fontId="7" fillId="4" borderId="7" xfId="0" applyNumberFormat="1" applyFont="1" applyFill="1" applyBorder="1" applyAlignment="1" applyProtection="1">
      <alignment horizontal="right"/>
      <protection locked="0"/>
    </xf>
    <xf numFmtId="168" fontId="7" fillId="4" borderId="11" xfId="0" applyNumberFormat="1" applyFont="1" applyFill="1" applyBorder="1" applyAlignment="1" applyProtection="1">
      <alignment horizontal="right"/>
      <protection locked="0"/>
    </xf>
    <xf numFmtId="168" fontId="7" fillId="6" borderId="8" xfId="0" applyNumberFormat="1" applyFont="1" applyFill="1" applyBorder="1" applyAlignment="1" applyProtection="1">
      <alignment horizontal="right"/>
      <protection locked="0"/>
    </xf>
    <xf numFmtId="168" fontId="7" fillId="6" borderId="9" xfId="0" applyNumberFormat="1" applyFont="1" applyFill="1" applyBorder="1" applyAlignment="1" applyProtection="1">
      <alignment horizontal="right"/>
      <protection locked="0"/>
    </xf>
    <xf numFmtId="168" fontId="7" fillId="6" borderId="10" xfId="0" applyNumberFormat="1" applyFont="1" applyFill="1" applyBorder="1" applyAlignment="1" applyProtection="1">
      <alignment horizontal="right"/>
      <protection locked="0"/>
    </xf>
    <xf numFmtId="164" fontId="7" fillId="2" borderId="8" xfId="0" applyNumberFormat="1" applyFont="1" applyFill="1" applyBorder="1" applyAlignment="1" applyProtection="1">
      <alignment horizontal="right"/>
    </xf>
    <xf numFmtId="164" fontId="7" fillId="2" borderId="9" xfId="0" applyNumberFormat="1" applyFont="1" applyFill="1" applyBorder="1" applyAlignment="1" applyProtection="1">
      <alignment horizontal="right"/>
    </xf>
    <xf numFmtId="164" fontId="7" fillId="2" borderId="10" xfId="0" applyNumberFormat="1" applyFont="1" applyFill="1" applyBorder="1" applyAlignment="1" applyProtection="1">
      <alignment horizontal="right"/>
    </xf>
    <xf numFmtId="164" fontId="0" fillId="2" borderId="8" xfId="0" applyNumberFormat="1" applyFill="1" applyBorder="1" applyAlignment="1" applyProtection="1">
      <alignment horizontal="right"/>
    </xf>
    <xf numFmtId="164" fontId="0" fillId="2" borderId="9" xfId="0" applyNumberFormat="1" applyFill="1" applyBorder="1" applyAlignment="1" applyProtection="1">
      <alignment horizontal="right"/>
    </xf>
    <xf numFmtId="164" fontId="0" fillId="2" borderId="10" xfId="0" applyNumberFormat="1" applyFill="1" applyBorder="1" applyAlignment="1" applyProtection="1">
      <alignment horizontal="right"/>
    </xf>
    <xf numFmtId="0" fontId="15" fillId="2" borderId="0" xfId="0" applyFont="1" applyFill="1" applyAlignment="1">
      <alignment horizontal="left" vertical="center"/>
    </xf>
    <xf numFmtId="49" fontId="0" fillId="4" borderId="1" xfId="0" applyNumberFormat="1" applyFill="1" applyBorder="1" applyAlignment="1" applyProtection="1">
      <alignment horizontal="center"/>
      <protection locked="0"/>
    </xf>
    <xf numFmtId="49" fontId="0" fillId="4" borderId="0" xfId="0" applyNumberFormat="1" applyFill="1" applyBorder="1" applyAlignment="1" applyProtection="1">
      <alignment horizontal="center"/>
      <protection locked="0"/>
    </xf>
    <xf numFmtId="49" fontId="0" fillId="4" borderId="2" xfId="0" applyNumberFormat="1" applyFill="1" applyBorder="1" applyAlignment="1" applyProtection="1">
      <alignment horizontal="center"/>
      <protection locked="0"/>
    </xf>
    <xf numFmtId="49" fontId="0" fillId="4" borderId="6" xfId="0" applyNumberFormat="1" applyFill="1" applyBorder="1" applyAlignment="1" applyProtection="1">
      <alignment horizontal="center"/>
      <protection locked="0"/>
    </xf>
    <xf numFmtId="49" fontId="0" fillId="4" borderId="7" xfId="0" applyNumberFormat="1" applyFill="1" applyBorder="1" applyAlignment="1" applyProtection="1">
      <alignment horizontal="center"/>
      <protection locked="0"/>
    </xf>
    <xf numFmtId="49" fontId="0" fillId="4" borderId="11" xfId="0" applyNumberFormat="1" applyFill="1" applyBorder="1" applyAlignment="1" applyProtection="1">
      <alignment horizontal="center"/>
      <protection locked="0"/>
    </xf>
    <xf numFmtId="167" fontId="0" fillId="4" borderId="1" xfId="0" applyNumberFormat="1" applyFill="1" applyBorder="1" applyAlignment="1" applyProtection="1">
      <alignment horizontal="center"/>
      <protection locked="0"/>
    </xf>
    <xf numFmtId="167" fontId="0" fillId="4" borderId="0" xfId="0" applyNumberFormat="1" applyFill="1" applyBorder="1" applyAlignment="1" applyProtection="1">
      <alignment horizontal="center"/>
      <protection locked="0"/>
    </xf>
    <xf numFmtId="167" fontId="0" fillId="4" borderId="2" xfId="0" applyNumberFormat="1" applyFill="1" applyBorder="1" applyAlignment="1" applyProtection="1">
      <alignment horizontal="center"/>
      <protection locked="0"/>
    </xf>
    <xf numFmtId="167" fontId="0" fillId="4" borderId="6" xfId="0" applyNumberFormat="1" applyFill="1" applyBorder="1" applyAlignment="1" applyProtection="1">
      <alignment horizontal="center"/>
      <protection locked="0"/>
    </xf>
    <xf numFmtId="167" fontId="0" fillId="4" borderId="7" xfId="0" applyNumberFormat="1" applyFill="1" applyBorder="1" applyAlignment="1" applyProtection="1">
      <alignment horizontal="center"/>
      <protection locked="0"/>
    </xf>
    <xf numFmtId="167" fontId="0" fillId="4" borderId="11" xfId="0" applyNumberFormat="1" applyFill="1" applyBorder="1" applyAlignment="1" applyProtection="1">
      <alignment horizontal="center"/>
      <protection locked="0"/>
    </xf>
    <xf numFmtId="168" fontId="7" fillId="6" borderId="12" xfId="0" applyNumberFormat="1" applyFont="1" applyFill="1" applyBorder="1" applyAlignment="1" applyProtection="1">
      <alignment horizontal="right"/>
      <protection locked="0"/>
    </xf>
    <xf numFmtId="49" fontId="0" fillId="4" borderId="8" xfId="0" applyNumberFormat="1" applyFill="1" applyBorder="1" applyAlignment="1" applyProtection="1">
      <alignment horizontal="left"/>
      <protection locked="0"/>
    </xf>
    <xf numFmtId="49" fontId="0" fillId="4" borderId="9" xfId="0" applyNumberFormat="1" applyFill="1" applyBorder="1" applyAlignment="1" applyProtection="1">
      <alignment horizontal="left"/>
      <protection locked="0"/>
    </xf>
    <xf numFmtId="49" fontId="0" fillId="4" borderId="10" xfId="0" applyNumberFormat="1" applyFill="1" applyBorder="1" applyAlignment="1" applyProtection="1">
      <alignment horizontal="left"/>
      <protection locked="0"/>
    </xf>
    <xf numFmtId="49" fontId="0" fillId="4" borderId="8" xfId="0" applyNumberForma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28575</xdr:colOff>
          <xdr:row>55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48"/>
  <sheetViews>
    <sheetView showGridLines="0" showRowColHeaders="0" tabSelected="1" zoomScaleNormal="100" workbookViewId="0">
      <selection activeCell="AG26" sqref="AG26:AU26"/>
    </sheetView>
  </sheetViews>
  <sheetFormatPr defaultColWidth="2.28515625" defaultRowHeight="12.75" x14ac:dyDescent="0.2"/>
  <cols>
    <col min="1" max="1" width="2.28515625" style="1" customWidth="1"/>
    <col min="2" max="2" width="2.5703125" style="1" customWidth="1"/>
    <col min="3" max="14" width="2.28515625" style="1" customWidth="1"/>
    <col min="15" max="15" width="2.5703125" style="1" customWidth="1"/>
    <col min="16" max="16" width="2.42578125" style="1" customWidth="1"/>
    <col min="17" max="17" width="2.28515625" style="1" customWidth="1"/>
    <col min="18" max="18" width="1.5703125" style="1" customWidth="1"/>
    <col min="19" max="31" width="2.28515625" style="1" customWidth="1"/>
    <col min="32" max="32" width="3.85546875" style="1" bestFit="1" customWidth="1"/>
    <col min="33" max="33" width="2.5703125" style="1" customWidth="1"/>
    <col min="34" max="35" width="2.7109375" style="1" customWidth="1"/>
    <col min="36" max="38" width="2.28515625" style="1" customWidth="1"/>
    <col min="39" max="39" width="1.42578125" style="1" customWidth="1"/>
    <col min="40" max="40" width="2.140625" style="1" customWidth="1"/>
    <col min="41" max="41" width="2.28515625" style="1" customWidth="1"/>
    <col min="42" max="42" width="1.28515625" style="1" customWidth="1"/>
    <col min="43" max="43" width="2.28515625" style="1" customWidth="1"/>
    <col min="44" max="44" width="3.5703125" style="1" customWidth="1"/>
    <col min="45" max="45" width="2.28515625" style="1" customWidth="1"/>
    <col min="46" max="46" width="3.140625" style="1" customWidth="1"/>
    <col min="47" max="47" width="2.28515625" style="1" customWidth="1"/>
    <col min="48" max="48" width="1.5703125" style="37" customWidth="1"/>
    <col min="49" max="49" width="2.140625" style="1" hidden="1" customWidth="1"/>
    <col min="50" max="50" width="3.7109375" style="1" hidden="1" customWidth="1"/>
    <col min="51" max="51" width="10.42578125" style="1" hidden="1" customWidth="1"/>
    <col min="52" max="52" width="6.7109375" style="1" hidden="1" customWidth="1"/>
    <col min="53" max="53" width="14.7109375" style="1" hidden="1" customWidth="1"/>
    <col min="54" max="80" width="2.28515625" style="1" hidden="1" customWidth="1"/>
    <col min="81" max="81" width="10.140625" style="23" hidden="1" customWidth="1"/>
    <col min="82" max="16384" width="2.28515625" style="1"/>
  </cols>
  <sheetData>
    <row r="1" spans="1:84" ht="15.75" customHeight="1" x14ac:dyDescent="0.2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BL1" s="4"/>
      <c r="BM1" s="4"/>
      <c r="BN1" s="4"/>
      <c r="BO1" s="4"/>
      <c r="BP1" s="4"/>
      <c r="CA1" s="73"/>
      <c r="CB1" s="73"/>
      <c r="CC1" s="75">
        <v>43738</v>
      </c>
      <c r="CD1" s="73"/>
      <c r="CE1" s="35"/>
      <c r="CF1" s="35"/>
    </row>
    <row r="2" spans="1:84" ht="20.100000000000001" customHeight="1" x14ac:dyDescent="0.25">
      <c r="B2" s="5" t="s">
        <v>1</v>
      </c>
      <c r="Z2" s="6"/>
      <c r="AA2" s="6"/>
      <c r="AB2" s="6"/>
      <c r="AC2" s="6"/>
      <c r="AD2" s="6"/>
      <c r="AE2" s="6"/>
      <c r="AF2" s="6"/>
      <c r="AG2" s="6"/>
      <c r="AH2" s="62" t="s">
        <v>73</v>
      </c>
      <c r="AI2" s="44"/>
      <c r="AJ2" s="44"/>
      <c r="AK2" s="44"/>
      <c r="AL2" s="44"/>
      <c r="AM2" s="44"/>
      <c r="AN2" s="60"/>
      <c r="AO2" s="60"/>
      <c r="AP2" s="60"/>
      <c r="AQ2" s="79"/>
      <c r="AR2" s="79"/>
      <c r="AS2" s="79"/>
      <c r="AT2" s="79"/>
      <c r="AU2" s="80"/>
      <c r="BL2" s="4"/>
      <c r="BM2" s="4"/>
      <c r="BN2" s="4"/>
      <c r="BO2" s="4"/>
      <c r="BP2" s="4"/>
      <c r="CA2" s="73"/>
      <c r="CB2" s="73"/>
      <c r="CC2" s="75">
        <v>43830</v>
      </c>
      <c r="CD2" s="73"/>
      <c r="CE2" s="35"/>
      <c r="CF2" s="35"/>
    </row>
    <row r="3" spans="1:84" ht="18" x14ac:dyDescent="0.25">
      <c r="B3" s="5" t="s">
        <v>50</v>
      </c>
      <c r="Z3" s="6"/>
      <c r="AA3" s="6"/>
      <c r="AB3" s="6"/>
      <c r="AC3" s="6"/>
      <c r="AD3" s="6"/>
      <c r="AE3" s="6"/>
      <c r="AF3" s="6"/>
      <c r="AG3" s="6"/>
      <c r="AH3" s="7" t="s">
        <v>2</v>
      </c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8"/>
      <c r="BL3" s="4"/>
      <c r="BM3" s="4"/>
      <c r="BN3" s="4"/>
      <c r="BO3" s="4"/>
      <c r="BP3" s="4"/>
      <c r="CA3" s="73"/>
      <c r="CB3" s="73"/>
      <c r="CC3" s="75">
        <v>43921</v>
      </c>
      <c r="CD3" s="73"/>
      <c r="CE3" s="35"/>
      <c r="CF3" s="35"/>
    </row>
    <row r="4" spans="1:84" ht="15.75" customHeight="1" x14ac:dyDescent="0.2">
      <c r="B4" s="9" t="s">
        <v>3</v>
      </c>
      <c r="F4" s="10"/>
      <c r="G4" s="10" t="s">
        <v>0</v>
      </c>
      <c r="Z4" s="6"/>
      <c r="AA4" s="6"/>
      <c r="AB4" s="6"/>
      <c r="AC4" s="6"/>
      <c r="AD4" s="6"/>
      <c r="AE4" s="6"/>
      <c r="AF4" s="6"/>
      <c r="AG4" s="6"/>
      <c r="AH4" s="11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8"/>
      <c r="BL4" s="4"/>
      <c r="BM4" s="4"/>
      <c r="BN4" s="4"/>
      <c r="BO4" s="4"/>
      <c r="BP4" s="4"/>
      <c r="CA4" s="73"/>
      <c r="CB4" s="73"/>
      <c r="CC4" s="75">
        <v>44012</v>
      </c>
      <c r="CD4" s="73"/>
      <c r="CE4" s="35"/>
      <c r="CF4" s="35"/>
    </row>
    <row r="5" spans="1:84" x14ac:dyDescent="0.2">
      <c r="F5" s="10"/>
      <c r="G5" s="10" t="s">
        <v>72</v>
      </c>
      <c r="Z5" s="6"/>
      <c r="AA5" s="6"/>
      <c r="AB5" s="6"/>
      <c r="AC5" s="6"/>
      <c r="AD5" s="6"/>
      <c r="AE5" s="6"/>
      <c r="AF5" s="6"/>
      <c r="AG5" s="6"/>
      <c r="AH5" s="11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8"/>
      <c r="BB5" s="37"/>
      <c r="BL5" s="4"/>
      <c r="BM5" s="4"/>
      <c r="BN5" s="4"/>
      <c r="BO5" s="4"/>
      <c r="BP5" s="4"/>
      <c r="CA5" s="73"/>
      <c r="CB5" s="73"/>
      <c r="CC5" s="75">
        <v>44104</v>
      </c>
      <c r="CD5" s="73"/>
      <c r="CE5" s="35"/>
      <c r="CF5" s="35"/>
    </row>
    <row r="6" spans="1:84" x14ac:dyDescent="0.2">
      <c r="F6" s="10"/>
      <c r="G6" s="10" t="s">
        <v>71</v>
      </c>
      <c r="Z6" s="6"/>
      <c r="AA6" s="6"/>
      <c r="AB6" s="6"/>
      <c r="AC6" s="6"/>
      <c r="AD6" s="6"/>
      <c r="AE6" s="6"/>
      <c r="AF6" s="6"/>
      <c r="AG6" s="6"/>
      <c r="AH6" s="11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8"/>
      <c r="BL6" s="4"/>
      <c r="BM6" s="4"/>
      <c r="BN6" s="4"/>
      <c r="BO6" s="4"/>
      <c r="BP6" s="4"/>
      <c r="CA6" s="73"/>
      <c r="CB6" s="73"/>
      <c r="CC6" s="76">
        <v>44196</v>
      </c>
      <c r="CD6" s="73"/>
      <c r="CE6" s="35"/>
      <c r="CF6" s="35"/>
    </row>
    <row r="7" spans="1:84" x14ac:dyDescent="0.2">
      <c r="Z7" s="6"/>
      <c r="AA7" s="6"/>
      <c r="AB7" s="6"/>
      <c r="AC7" s="6"/>
      <c r="AD7" s="6"/>
      <c r="AE7" s="6"/>
      <c r="AF7" s="6"/>
      <c r="AG7" s="6"/>
      <c r="AH7" s="11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8"/>
      <c r="BL7" s="4"/>
      <c r="BM7" s="4"/>
      <c r="BN7" s="4"/>
      <c r="BO7" s="4"/>
      <c r="BP7" s="4"/>
      <c r="CA7" s="73"/>
      <c r="CB7" s="73"/>
      <c r="CC7" s="75">
        <v>44286</v>
      </c>
      <c r="CD7" s="73"/>
      <c r="CE7" s="35"/>
      <c r="CF7" s="35"/>
    </row>
    <row r="8" spans="1:84" ht="18.75" customHeight="1" x14ac:dyDescent="0.2">
      <c r="F8" s="24" t="s">
        <v>70</v>
      </c>
      <c r="Z8" s="6"/>
      <c r="AA8" s="6"/>
      <c r="AB8" s="6"/>
      <c r="AC8" s="6"/>
      <c r="AD8" s="6"/>
      <c r="AE8" s="6"/>
      <c r="AF8" s="6"/>
      <c r="AG8" s="6"/>
      <c r="AH8" s="11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8"/>
      <c r="BL8" s="4"/>
      <c r="BM8" s="4"/>
      <c r="BN8" s="4"/>
      <c r="BO8" s="4"/>
      <c r="BP8" s="4"/>
      <c r="CA8" s="73"/>
      <c r="CB8" s="73"/>
      <c r="CC8" s="75">
        <v>44377</v>
      </c>
      <c r="CD8" s="73"/>
      <c r="CE8" s="35"/>
      <c r="CF8" s="35"/>
    </row>
    <row r="9" spans="1:84" ht="20.100000000000001" customHeight="1" x14ac:dyDescent="0.2">
      <c r="A9" s="12"/>
      <c r="B9" s="13"/>
      <c r="C9" s="13"/>
      <c r="D9" s="13"/>
      <c r="E9" s="13"/>
      <c r="F9" s="13"/>
      <c r="G9" s="14" t="s">
        <v>4</v>
      </c>
      <c r="H9" s="138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40"/>
      <c r="AA9" s="57"/>
      <c r="AB9" s="57"/>
      <c r="AC9" s="57"/>
      <c r="AD9" s="57"/>
      <c r="AE9" s="6"/>
      <c r="AF9" s="6"/>
      <c r="AG9" s="6"/>
      <c r="AH9" s="43" t="s">
        <v>5</v>
      </c>
      <c r="AI9" s="44"/>
      <c r="AJ9" s="44"/>
      <c r="AK9" s="44"/>
      <c r="AL9" s="44"/>
      <c r="AM9" s="44"/>
      <c r="AN9" s="44"/>
      <c r="AO9" s="44"/>
      <c r="AP9" s="81"/>
      <c r="AQ9" s="81"/>
      <c r="AR9" s="81"/>
      <c r="AS9" s="81"/>
      <c r="AT9" s="81"/>
      <c r="AU9" s="82"/>
      <c r="BL9" s="4"/>
      <c r="BM9" s="4"/>
      <c r="BN9" s="4"/>
      <c r="BO9" s="4"/>
      <c r="BP9" s="4"/>
      <c r="CA9" s="73"/>
      <c r="CB9" s="73"/>
      <c r="CC9" s="75">
        <v>44469</v>
      </c>
      <c r="CD9" s="73"/>
      <c r="CE9" s="35"/>
      <c r="CF9" s="35"/>
    </row>
    <row r="10" spans="1:84" ht="20.100000000000001" customHeight="1" x14ac:dyDescent="0.2">
      <c r="A10" s="15"/>
      <c r="B10" s="13"/>
      <c r="C10" s="13"/>
      <c r="D10" s="13"/>
      <c r="E10" s="13"/>
      <c r="F10" s="13"/>
      <c r="G10" s="14" t="s">
        <v>6</v>
      </c>
      <c r="H10" s="138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40"/>
      <c r="AA10" s="57"/>
      <c r="AB10" s="57"/>
      <c r="AC10" s="57"/>
      <c r="AD10" s="57"/>
      <c r="AE10" s="6"/>
      <c r="AF10" s="6"/>
      <c r="AG10" s="6"/>
      <c r="AH10" s="45" t="s">
        <v>7</v>
      </c>
      <c r="AI10" s="36"/>
      <c r="AJ10" s="36"/>
      <c r="AK10" s="36"/>
      <c r="AL10" s="39"/>
      <c r="AM10" s="40"/>
      <c r="AN10" s="40"/>
      <c r="AO10" s="40"/>
      <c r="AP10" s="83" t="str">
        <f>IF(ISBLANK(AP9),"",VLOOKUP(AP9,Sheet2!$A$1:$B$14,2))</f>
        <v/>
      </c>
      <c r="AQ10" s="83"/>
      <c r="AR10" s="83"/>
      <c r="AS10" s="83"/>
      <c r="AT10" s="83"/>
      <c r="AU10" s="84"/>
      <c r="AV10" s="36"/>
      <c r="AX10" s="85"/>
      <c r="AY10" s="85"/>
      <c r="AZ10" s="85"/>
      <c r="BA10" s="85"/>
      <c r="BB10" s="85"/>
      <c r="BC10" s="85"/>
      <c r="BD10" s="85"/>
      <c r="BE10" s="85"/>
      <c r="BF10" s="85"/>
      <c r="BL10" s="4"/>
      <c r="BM10" s="4"/>
      <c r="BN10" s="4"/>
      <c r="BO10" s="4"/>
      <c r="BP10" s="4"/>
      <c r="CA10" s="73"/>
      <c r="CB10" s="73"/>
      <c r="CC10" s="75">
        <v>44561</v>
      </c>
      <c r="CD10" s="73"/>
      <c r="CE10" s="35"/>
      <c r="CF10" s="35"/>
    </row>
    <row r="11" spans="1:84" ht="21.75" customHeight="1" x14ac:dyDescent="0.2">
      <c r="B11" s="17"/>
      <c r="C11" s="17"/>
      <c r="D11" s="17"/>
      <c r="E11" s="17"/>
      <c r="F11" s="17"/>
      <c r="G11" s="15" t="s">
        <v>8</v>
      </c>
      <c r="H11" s="138"/>
      <c r="I11" s="139"/>
      <c r="J11" s="139"/>
      <c r="K11" s="139"/>
      <c r="L11" s="139"/>
      <c r="M11" s="139"/>
      <c r="N11" s="139"/>
      <c r="O11" s="139"/>
      <c r="P11" s="139"/>
      <c r="Q11" s="140"/>
      <c r="R11" s="141"/>
      <c r="S11" s="79"/>
      <c r="T11" s="79"/>
      <c r="U11" s="80"/>
      <c r="V11" s="79"/>
      <c r="W11" s="79"/>
      <c r="X11" s="79"/>
      <c r="Y11" s="79"/>
      <c r="Z11" s="80"/>
      <c r="AA11" s="58"/>
      <c r="AB11" s="58"/>
      <c r="AC11" s="58"/>
      <c r="AD11" s="58"/>
      <c r="AE11" s="6"/>
      <c r="AF11" s="6"/>
      <c r="AG11" s="6"/>
      <c r="AH11" s="43" t="s">
        <v>9</v>
      </c>
      <c r="AI11" s="44"/>
      <c r="AJ11" s="44"/>
      <c r="AK11" s="44"/>
      <c r="AL11" s="46"/>
      <c r="AM11" s="46"/>
      <c r="AN11" s="46"/>
      <c r="AO11" s="46"/>
      <c r="AP11" s="81"/>
      <c r="AQ11" s="81"/>
      <c r="AR11" s="81"/>
      <c r="AS11" s="81"/>
      <c r="AT11" s="81"/>
      <c r="AU11" s="82"/>
      <c r="AV11" s="47"/>
      <c r="AX11" s="85"/>
      <c r="AY11" s="85"/>
      <c r="AZ11" s="85"/>
      <c r="BA11" s="85"/>
      <c r="BB11" s="85"/>
      <c r="BC11" s="85"/>
      <c r="BD11" s="85"/>
      <c r="BE11" s="85"/>
      <c r="BF11" s="85"/>
      <c r="BL11" s="4"/>
      <c r="BM11" s="4"/>
      <c r="BN11" s="4"/>
      <c r="BO11" s="4"/>
      <c r="BP11" s="4"/>
      <c r="CA11" s="73"/>
      <c r="CB11" s="73"/>
      <c r="CC11" s="77">
        <v>44651</v>
      </c>
      <c r="CD11" s="35"/>
      <c r="CE11" s="35"/>
    </row>
    <row r="12" spans="1:84" x14ac:dyDescent="0.2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59"/>
      <c r="AB12" s="59"/>
      <c r="AC12" s="59"/>
      <c r="AD12" s="59"/>
      <c r="AE12" s="37"/>
      <c r="AF12" s="37"/>
      <c r="AG12" s="37"/>
      <c r="AH12" s="38" t="s">
        <v>10</v>
      </c>
      <c r="AI12" s="39"/>
      <c r="AJ12" s="39"/>
      <c r="AK12" s="39"/>
      <c r="AL12" s="39"/>
      <c r="AM12" s="39"/>
      <c r="AN12" s="39"/>
      <c r="AO12" s="39"/>
      <c r="AP12" s="40"/>
      <c r="AQ12" s="40"/>
      <c r="AR12" s="40"/>
      <c r="AS12" s="40"/>
      <c r="AT12" s="40"/>
      <c r="AU12" s="40"/>
      <c r="AV12" s="47"/>
      <c r="BL12" s="4"/>
      <c r="BM12" s="4"/>
      <c r="BN12" s="4"/>
      <c r="BO12" s="4"/>
      <c r="BP12" s="4"/>
      <c r="CC12" s="78">
        <v>44742</v>
      </c>
    </row>
    <row r="13" spans="1:84" ht="11.25" customHeight="1" x14ac:dyDescent="0.2">
      <c r="A13" s="89"/>
      <c r="B13" s="90"/>
      <c r="C13" s="90"/>
      <c r="D13" s="90"/>
      <c r="E13" s="90"/>
      <c r="F13" s="90"/>
      <c r="G13" s="90"/>
      <c r="H13" s="90"/>
      <c r="I13" s="91" t="s">
        <v>67</v>
      </c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56"/>
      <c r="AB13" s="56"/>
      <c r="AC13" s="56"/>
      <c r="AD13" s="56"/>
      <c r="AE13" s="37"/>
      <c r="AF13" s="37"/>
      <c r="AG13" s="37"/>
      <c r="AH13" s="41" t="s">
        <v>11</v>
      </c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CC13" s="78">
        <v>44834</v>
      </c>
    </row>
    <row r="14" spans="1:84" ht="15" customHeight="1" x14ac:dyDescent="0.2">
      <c r="A14" s="90"/>
      <c r="B14" s="90"/>
      <c r="C14" s="90"/>
      <c r="D14" s="90"/>
      <c r="E14" s="90"/>
      <c r="F14" s="90"/>
      <c r="G14" s="90"/>
      <c r="H14" s="90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56"/>
      <c r="AB14" s="56"/>
      <c r="AC14" s="56"/>
      <c r="AD14" s="56"/>
      <c r="AE14" s="37"/>
      <c r="AF14" s="37"/>
      <c r="AG14" s="37"/>
      <c r="AH14" s="42" t="s">
        <v>12</v>
      </c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CC14" s="78"/>
    </row>
    <row r="15" spans="1:84" ht="9" customHeight="1" x14ac:dyDescent="0.2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42" t="s">
        <v>13</v>
      </c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CC15" s="1"/>
    </row>
    <row r="16" spans="1:84" ht="9" customHeight="1" x14ac:dyDescent="0.2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42" t="s">
        <v>14</v>
      </c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CC16" s="1"/>
    </row>
    <row r="17" spans="1:82" ht="3" customHeight="1" x14ac:dyDescent="0.2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Y17" s="86"/>
      <c r="AZ17" s="86"/>
      <c r="BA17" s="86"/>
      <c r="BB17" s="86"/>
      <c r="BC17" s="87"/>
      <c r="BD17" s="87"/>
      <c r="BE17" s="87"/>
      <c r="BF17" s="87"/>
      <c r="BG17" s="18"/>
      <c r="CC17" s="1"/>
    </row>
    <row r="18" spans="1:82" ht="21.75" customHeight="1" x14ac:dyDescent="0.2">
      <c r="A18" s="104" t="s">
        <v>49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37"/>
      <c r="AC18" s="37"/>
      <c r="AD18" s="37"/>
      <c r="AE18" s="37"/>
      <c r="AF18" s="19" t="s">
        <v>15</v>
      </c>
      <c r="AG18" s="97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9"/>
      <c r="AY18" s="95"/>
      <c r="AZ18" s="95"/>
      <c r="BA18" s="95"/>
      <c r="BB18" s="95"/>
      <c r="BC18" s="96"/>
      <c r="BD18" s="96"/>
      <c r="BE18" s="96"/>
      <c r="BF18" s="96"/>
      <c r="BG18" s="20"/>
      <c r="CC18" s="1"/>
    </row>
    <row r="19" spans="1:82" s="12" customFormat="1" ht="21.75" customHeight="1" x14ac:dyDescent="0.2">
      <c r="A19" s="68" t="s">
        <v>59</v>
      </c>
      <c r="X19" s="66"/>
      <c r="Y19" s="66"/>
      <c r="Z19" s="66"/>
      <c r="AA19" s="66"/>
      <c r="AB19" s="66"/>
      <c r="AC19" s="66"/>
      <c r="AD19" s="66"/>
      <c r="AE19" s="69"/>
      <c r="AF19" s="70" t="s">
        <v>46</v>
      </c>
      <c r="AG19" s="92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4"/>
      <c r="AV19" s="69"/>
      <c r="AY19" s="71"/>
      <c r="AZ19" s="71"/>
      <c r="BA19" s="71"/>
      <c r="BB19" s="71"/>
      <c r="BC19" s="72"/>
      <c r="BD19" s="72"/>
      <c r="BE19" s="72"/>
      <c r="BF19" s="72"/>
    </row>
    <row r="20" spans="1:82" ht="21.75" customHeight="1" x14ac:dyDescent="0.2">
      <c r="A20" s="35" t="s">
        <v>60</v>
      </c>
      <c r="X20" s="88"/>
      <c r="Y20" s="88"/>
      <c r="Z20" s="88"/>
      <c r="AA20" s="88"/>
      <c r="AB20" s="88"/>
      <c r="AC20" s="88"/>
      <c r="AD20" s="88"/>
      <c r="AE20" s="37"/>
      <c r="AF20" s="63" t="s">
        <v>47</v>
      </c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CC20" s="1"/>
    </row>
    <row r="21" spans="1:82" ht="21.75" customHeight="1" x14ac:dyDescent="0.2">
      <c r="A21" s="35" t="s">
        <v>61</v>
      </c>
      <c r="B21" s="10"/>
      <c r="X21" s="61"/>
      <c r="Y21" s="61"/>
      <c r="Z21" s="61"/>
      <c r="AA21" s="61"/>
      <c r="AB21" s="61"/>
      <c r="AC21" s="61"/>
      <c r="AD21" s="61"/>
      <c r="AE21" s="37"/>
      <c r="AF21" s="19" t="s">
        <v>16</v>
      </c>
      <c r="AG21" s="109">
        <f>AG18-AG19-AG20</f>
        <v>0</v>
      </c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1"/>
      <c r="CC21" s="1"/>
    </row>
    <row r="22" spans="1:82" ht="21.75" customHeight="1" x14ac:dyDescent="0.2">
      <c r="A22" s="67" t="s">
        <v>62</v>
      </c>
      <c r="B22" s="10"/>
      <c r="X22" s="37"/>
      <c r="Y22" s="37"/>
      <c r="Z22" s="37"/>
      <c r="AA22" s="37"/>
      <c r="AB22" s="37"/>
      <c r="AC22" s="37"/>
      <c r="AD22" s="37"/>
      <c r="AE22" s="37"/>
      <c r="AF22" s="19" t="s">
        <v>17</v>
      </c>
      <c r="AG22" s="115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7"/>
      <c r="CC22" s="1"/>
    </row>
    <row r="23" spans="1:82" ht="21.75" customHeight="1" x14ac:dyDescent="0.2">
      <c r="A23" s="67" t="s">
        <v>63</v>
      </c>
      <c r="B23" s="10"/>
      <c r="X23" s="37"/>
      <c r="Y23" s="37"/>
      <c r="Z23" s="37"/>
      <c r="AA23" s="37"/>
      <c r="AB23" s="37"/>
      <c r="AC23" s="37"/>
      <c r="AD23" s="37"/>
      <c r="AE23" s="37"/>
      <c r="AF23" s="19" t="s">
        <v>18</v>
      </c>
      <c r="AG23" s="118">
        <f>AG21-AG22</f>
        <v>0</v>
      </c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20"/>
      <c r="CC23" s="1"/>
    </row>
    <row r="24" spans="1:82" ht="24" customHeight="1" x14ac:dyDescent="0.2">
      <c r="A24" s="105" t="s">
        <v>58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F24" s="19" t="s">
        <v>19</v>
      </c>
      <c r="AG24" s="118">
        <f>IF(AG23&gt;=0,AG23,0)</f>
        <v>0</v>
      </c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20"/>
      <c r="CC24" s="75"/>
    </row>
    <row r="25" spans="1:82" ht="21.75" customHeight="1" x14ac:dyDescent="0.2">
      <c r="A25" s="1" t="s">
        <v>69</v>
      </c>
      <c r="J25" s="21"/>
      <c r="AF25" s="19" t="s">
        <v>20</v>
      </c>
      <c r="AG25" s="118">
        <f>ROUND(0.01853*AG24,2)</f>
        <v>0</v>
      </c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20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6"/>
      <c r="BO25" s="6"/>
      <c r="CC25" s="75"/>
    </row>
    <row r="26" spans="1:82" ht="21.75" customHeight="1" x14ac:dyDescent="0.2">
      <c r="A26" s="63" t="s">
        <v>21</v>
      </c>
      <c r="B26" s="1" t="s">
        <v>51</v>
      </c>
      <c r="J26" s="21"/>
      <c r="AF26" s="19" t="s">
        <v>21</v>
      </c>
      <c r="AG26" s="106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8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6"/>
      <c r="BO26" s="6"/>
      <c r="CC26" s="75"/>
    </row>
    <row r="27" spans="1:82" ht="21.75" customHeight="1" x14ac:dyDescent="0.2">
      <c r="A27" s="35" t="s">
        <v>64</v>
      </c>
      <c r="X27" s="66"/>
      <c r="Y27" s="66"/>
      <c r="Z27" s="66"/>
      <c r="AA27" s="66"/>
      <c r="AB27" s="66"/>
      <c r="AC27" s="66"/>
      <c r="AD27" s="66"/>
      <c r="AF27" s="19" t="s">
        <v>22</v>
      </c>
      <c r="AG27" s="106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8"/>
      <c r="CC27" s="75"/>
    </row>
    <row r="28" spans="1:82" ht="21.75" customHeight="1" x14ac:dyDescent="0.2">
      <c r="A28" s="35" t="s">
        <v>65</v>
      </c>
      <c r="S28" s="35"/>
      <c r="AF28" s="19" t="s">
        <v>23</v>
      </c>
      <c r="AG28" s="101">
        <f>AG25-AG26-AG27</f>
        <v>0</v>
      </c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3"/>
      <c r="AY28" s="100"/>
      <c r="AZ28" s="100"/>
      <c r="BA28" s="100"/>
      <c r="BB28" s="100"/>
      <c r="BC28" s="100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75"/>
      <c r="CD28" s="6"/>
    </row>
    <row r="29" spans="1:82" ht="21.75" customHeight="1" x14ac:dyDescent="0.2">
      <c r="A29" s="35" t="s">
        <v>52</v>
      </c>
      <c r="AF29" s="19" t="s">
        <v>24</v>
      </c>
      <c r="AG29" s="101">
        <f>IF(BN29+BN30&lt;15,0,BN29+0)</f>
        <v>0</v>
      </c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03"/>
      <c r="BM29" s="6"/>
      <c r="BN29" s="55">
        <f>IF(ISBLANK($AP$9),0,(PRODUCT($AG$28,VLOOKUP($AP$9,Sheet1!$A$1:$G$50,IF($AP$11&lt;=$AP$10,2,IF($AP$11&lt;=$AP$10+10,3,IF($AP$11&lt;=$AP$10+15,4,IF($AP$11&lt;=$AP$10+20,5,IF($AP$11&lt;=$AP$10+30,6,7)))))))))</f>
        <v>0</v>
      </c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5"/>
      <c r="CA29" s="55"/>
      <c r="CB29" s="55"/>
      <c r="CC29" s="75"/>
      <c r="CD29" s="6"/>
    </row>
    <row r="30" spans="1:82" ht="21.75" customHeight="1" x14ac:dyDescent="0.2">
      <c r="A30" s="35" t="s">
        <v>53</v>
      </c>
      <c r="AF30" s="19" t="s">
        <v>25</v>
      </c>
      <c r="AG30" s="101">
        <f>IF(BN29+BN30&lt;15,0,BN30)</f>
        <v>0</v>
      </c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03"/>
      <c r="BM30" s="6"/>
      <c r="BN30" s="55">
        <f>IF($AP$11&lt;=$AP$10,0,ROUND($AG$28*0.0075,2)*((MONTH($AP$11)-MONTH($AP$9+1))+(YEAR($AP$11)-YEAR($AP$10))*12))</f>
        <v>0</v>
      </c>
      <c r="BO30" s="55"/>
      <c r="BR30" s="55"/>
      <c r="BS30" s="55">
        <f>((MONTH(O39)-MONTH(U10))+(YEAR(O39)-YEAR(U10))*12)</f>
        <v>0</v>
      </c>
      <c r="BT30" s="55"/>
      <c r="BU30" s="55"/>
      <c r="BV30" s="55"/>
      <c r="BW30" s="55"/>
      <c r="BX30" s="55">
        <f>((MONTH(T39)-MONTH(Z10))+(YEAR(T39)-YEAR(Z10))*12)</f>
        <v>0</v>
      </c>
      <c r="BY30" s="55"/>
      <c r="BZ30" s="55"/>
      <c r="CA30" s="55"/>
      <c r="CB30" s="55"/>
      <c r="CC30" s="75"/>
      <c r="CD30" s="6"/>
    </row>
    <row r="31" spans="1:82" ht="21.75" customHeight="1" x14ac:dyDescent="0.2">
      <c r="A31" s="35" t="s">
        <v>54</v>
      </c>
      <c r="AF31" s="19" t="s">
        <v>26</v>
      </c>
      <c r="AG31" s="97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9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75"/>
      <c r="CD31" s="6"/>
    </row>
    <row r="32" spans="1:82" ht="21.75" customHeight="1" x14ac:dyDescent="0.2">
      <c r="A32" s="35" t="s">
        <v>66</v>
      </c>
      <c r="AF32" s="19" t="s">
        <v>27</v>
      </c>
      <c r="AG32" s="118">
        <f>AG28+AG29+AG30+AG31</f>
        <v>0</v>
      </c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20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D32" s="6"/>
    </row>
    <row r="33" spans="1:81" ht="21.75" customHeight="1" x14ac:dyDescent="0.2">
      <c r="A33" s="35" t="s">
        <v>55</v>
      </c>
      <c r="AF33" s="19" t="s">
        <v>48</v>
      </c>
      <c r="AG33" s="112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4"/>
    </row>
    <row r="34" spans="1:81" ht="21.75" customHeight="1" x14ac:dyDescent="0.2">
      <c r="A34" s="104" t="s">
        <v>56</v>
      </c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C34" s="6"/>
      <c r="AD34" s="64"/>
      <c r="AE34" s="64"/>
      <c r="AF34" s="65" t="s">
        <v>57</v>
      </c>
      <c r="AG34" s="121">
        <f>IF(AG23&lt;0,-AG23,0)</f>
        <v>0</v>
      </c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3"/>
    </row>
    <row r="35" spans="1:81" ht="9.75" customHeight="1" x14ac:dyDescent="0.2">
      <c r="A35" s="9"/>
      <c r="AC35" s="6"/>
      <c r="AD35" s="6"/>
      <c r="AE35" s="6"/>
      <c r="AF35" s="6"/>
      <c r="AN35" s="37"/>
      <c r="AO35" s="37"/>
      <c r="AP35" s="37"/>
      <c r="AQ35" s="37"/>
      <c r="AR35" s="37"/>
      <c r="AS35" s="37"/>
      <c r="AT35" s="37"/>
      <c r="AU35" s="37"/>
    </row>
    <row r="36" spans="1:81" ht="11.25" customHeight="1" x14ac:dyDescent="0.2">
      <c r="AN36" s="37"/>
      <c r="AO36" s="37"/>
      <c r="AP36" s="37"/>
      <c r="AQ36" s="37"/>
      <c r="AR36" s="37"/>
      <c r="AS36" s="37"/>
      <c r="AT36" s="37"/>
      <c r="AU36" s="37"/>
    </row>
    <row r="37" spans="1:81" s="25" customFormat="1" x14ac:dyDescent="0.2">
      <c r="A37" s="24" t="s">
        <v>28</v>
      </c>
      <c r="AN37" s="48"/>
      <c r="AO37" s="48"/>
      <c r="AP37" s="48"/>
      <c r="AQ37" s="48"/>
      <c r="AR37" s="48"/>
      <c r="AS37" s="48"/>
      <c r="AT37" s="48"/>
      <c r="AU37" s="48"/>
      <c r="AV37" s="48"/>
      <c r="CC37" s="23"/>
    </row>
    <row r="38" spans="1:81" ht="10.5" customHeight="1" x14ac:dyDescent="0.2">
      <c r="A38" s="26" t="s">
        <v>29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26" t="s">
        <v>30</v>
      </c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26" t="s">
        <v>31</v>
      </c>
      <c r="AG38" s="16"/>
      <c r="AH38" s="16"/>
      <c r="AI38" s="16"/>
      <c r="AJ38" s="16"/>
      <c r="AK38" s="16"/>
      <c r="AL38" s="27"/>
      <c r="AN38" s="49" t="s">
        <v>32</v>
      </c>
      <c r="AO38" s="50"/>
      <c r="AP38" s="50"/>
      <c r="AQ38" s="50"/>
      <c r="AR38" s="50"/>
      <c r="AS38" s="50"/>
      <c r="AT38" s="50"/>
      <c r="AU38" s="50"/>
    </row>
    <row r="39" spans="1:81" ht="10.5" customHeight="1" x14ac:dyDescent="0.2">
      <c r="A39" s="11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125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7"/>
      <c r="AF39" s="131"/>
      <c r="AG39" s="132"/>
      <c r="AH39" s="132"/>
      <c r="AI39" s="132"/>
      <c r="AJ39" s="132"/>
      <c r="AK39" s="132"/>
      <c r="AL39" s="133"/>
      <c r="AN39" s="49" t="s">
        <v>33</v>
      </c>
      <c r="AO39" s="50"/>
      <c r="AP39" s="50"/>
      <c r="AQ39" s="50"/>
      <c r="AR39" s="50"/>
      <c r="AS39" s="50"/>
      <c r="AT39" s="50"/>
      <c r="AU39" s="50"/>
    </row>
    <row r="40" spans="1:81" ht="10.5" customHeight="1" x14ac:dyDescent="0.2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128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30"/>
      <c r="AF40" s="134"/>
      <c r="AG40" s="135"/>
      <c r="AH40" s="135"/>
      <c r="AI40" s="135"/>
      <c r="AJ40" s="135"/>
      <c r="AK40" s="135"/>
      <c r="AL40" s="136"/>
      <c r="AN40" s="49" t="s">
        <v>34</v>
      </c>
      <c r="AO40" s="50"/>
      <c r="AP40" s="50"/>
      <c r="AQ40" s="50"/>
      <c r="AR40" s="50"/>
      <c r="AS40" s="50"/>
      <c r="AT40" s="50"/>
      <c r="AU40" s="50"/>
    </row>
    <row r="41" spans="1:81" s="37" customFormat="1" ht="10.5" customHeight="1" x14ac:dyDescent="0.2">
      <c r="A41" s="53" t="s">
        <v>35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53" t="s">
        <v>36</v>
      </c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54"/>
      <c r="AN41" s="49" t="s">
        <v>37</v>
      </c>
      <c r="AO41" s="50"/>
      <c r="AP41" s="50"/>
      <c r="AQ41" s="50"/>
      <c r="AR41" s="50"/>
      <c r="AS41" s="50"/>
      <c r="AT41" s="50"/>
      <c r="AU41" s="50"/>
      <c r="CC41" s="23"/>
    </row>
    <row r="42" spans="1:81" ht="10.5" customHeight="1" x14ac:dyDescent="0.2">
      <c r="A42" s="125"/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7"/>
      <c r="S42" s="125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7"/>
      <c r="AN42" s="49" t="s">
        <v>38</v>
      </c>
      <c r="AO42" s="50"/>
      <c r="AP42" s="50"/>
      <c r="AQ42" s="50"/>
      <c r="AR42" s="50"/>
      <c r="AS42" s="50"/>
      <c r="AT42" s="50"/>
      <c r="AU42" s="50"/>
    </row>
    <row r="43" spans="1:81" ht="10.5" customHeight="1" x14ac:dyDescent="0.2">
      <c r="A43" s="128"/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30"/>
      <c r="S43" s="128"/>
      <c r="T43" s="129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  <c r="AG43" s="129"/>
      <c r="AH43" s="129"/>
      <c r="AI43" s="129"/>
      <c r="AJ43" s="129"/>
      <c r="AK43" s="129"/>
      <c r="AL43" s="130"/>
      <c r="AN43" s="49" t="s">
        <v>40</v>
      </c>
      <c r="AO43" s="50"/>
      <c r="AP43" s="50"/>
      <c r="AQ43" s="50"/>
      <c r="AR43" s="50"/>
      <c r="AS43" s="50"/>
      <c r="AT43" s="50"/>
      <c r="AU43" s="50"/>
    </row>
    <row r="44" spans="1:81" ht="9" customHeight="1" x14ac:dyDescent="0.2">
      <c r="AN44" s="51" t="s">
        <v>39</v>
      </c>
      <c r="AO44" s="50"/>
      <c r="AP44" s="50"/>
      <c r="AQ44" s="50"/>
      <c r="AR44" s="50"/>
      <c r="AS44" s="50"/>
      <c r="AT44" s="50"/>
      <c r="AU44" s="50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</row>
    <row r="45" spans="1:81" ht="9" customHeight="1" x14ac:dyDescent="0.2">
      <c r="A45" s="124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N45" s="37"/>
      <c r="AO45" s="37"/>
      <c r="AP45" s="37"/>
      <c r="AQ45" s="37"/>
      <c r="AR45" s="37"/>
      <c r="AS45" s="37"/>
      <c r="AT45" s="37"/>
      <c r="AU45" s="37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</row>
    <row r="46" spans="1:81" ht="9" customHeight="1" x14ac:dyDescent="0.2">
      <c r="A46" s="124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  <c r="AE46" s="124"/>
      <c r="AF46" s="124"/>
      <c r="AG46" s="124"/>
      <c r="AH46" s="124"/>
      <c r="AI46" s="124"/>
      <c r="AJ46" s="124"/>
      <c r="AK46" s="124"/>
      <c r="AL46" s="124"/>
      <c r="AM46" s="30"/>
      <c r="AN46" s="52" t="str">
        <f>MONTH(AP9)&amp;DAY(AP9)&amp;YEAR(AP9)</f>
        <v>101900</v>
      </c>
      <c r="AO46" s="37"/>
      <c r="AP46" s="37"/>
      <c r="AQ46" s="37"/>
      <c r="AR46" s="37"/>
      <c r="AS46" s="37"/>
      <c r="AT46" s="37"/>
      <c r="AU46" s="37"/>
    </row>
    <row r="47" spans="1:81" ht="9" customHeight="1" x14ac:dyDescent="0.2">
      <c r="A47" s="124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N47" s="37"/>
      <c r="AO47" s="37"/>
      <c r="AP47" s="37"/>
      <c r="AQ47" s="37"/>
      <c r="AR47" s="37"/>
      <c r="AS47" s="37"/>
      <c r="AT47" s="37"/>
      <c r="AU47" s="37"/>
    </row>
    <row r="48" spans="1:81" ht="8.1" customHeight="1" x14ac:dyDescent="0.2"/>
  </sheetData>
  <sheetProtection algorithmName="SHA-512" hashValue="E7lMck5U7FB/tH9koJb4GXBpSXrEHOvzgdLN/0rYDxkov4XTqP+FNgatgc4sIhaC55nOfsYy4/3rZplFDcVfGA==" saltValue="XgyojHZfyTVNvBJhQ4tPSg==" spinCount="100000" sheet="1" selectLockedCells="1"/>
  <mergeCells count="44">
    <mergeCell ref="AG32:AU32"/>
    <mergeCell ref="AG20:AU20"/>
    <mergeCell ref="A18:AA18"/>
    <mergeCell ref="H9:Z9"/>
    <mergeCell ref="H10:Z10"/>
    <mergeCell ref="H11:Q11"/>
    <mergeCell ref="R11:U11"/>
    <mergeCell ref="V11:Z11"/>
    <mergeCell ref="A45:AL47"/>
    <mergeCell ref="S39:AE40"/>
    <mergeCell ref="AF39:AL40"/>
    <mergeCell ref="A42:R43"/>
    <mergeCell ref="S42:AL43"/>
    <mergeCell ref="AY28:BC28"/>
    <mergeCell ref="AG28:AU28"/>
    <mergeCell ref="A34:AA34"/>
    <mergeCell ref="AG27:AU27"/>
    <mergeCell ref="AG21:AU21"/>
    <mergeCell ref="AG33:AU33"/>
    <mergeCell ref="AG22:AU22"/>
    <mergeCell ref="AG23:AU23"/>
    <mergeCell ref="AG25:AU25"/>
    <mergeCell ref="AG26:AU26"/>
    <mergeCell ref="A24:Z24"/>
    <mergeCell ref="AG34:AU34"/>
    <mergeCell ref="AG31:AU31"/>
    <mergeCell ref="AG29:AU29"/>
    <mergeCell ref="AG24:AU24"/>
    <mergeCell ref="AG30:AU30"/>
    <mergeCell ref="AY17:BB17"/>
    <mergeCell ref="BC17:BF17"/>
    <mergeCell ref="X20:AD20"/>
    <mergeCell ref="A13:H14"/>
    <mergeCell ref="I13:Z14"/>
    <mergeCell ref="AG19:AU19"/>
    <mergeCell ref="AY18:BB18"/>
    <mergeCell ref="BC18:BF18"/>
    <mergeCell ref="AG18:AU18"/>
    <mergeCell ref="AQ2:AU2"/>
    <mergeCell ref="AP9:AU9"/>
    <mergeCell ref="AP10:AU10"/>
    <mergeCell ref="AX10:BF10"/>
    <mergeCell ref="AP11:AU11"/>
    <mergeCell ref="AX11:BF11"/>
  </mergeCells>
  <phoneticPr fontId="1" type="noConversion"/>
  <dataValidations xWindow="916" yWindow="784" count="3">
    <dataValidation allowBlank="1" showInputMessage="1" showErrorMessage="1" prompt="Must enter date in &quot;Date Paid&quot; field above to calculate interest" sqref="BR30:CB30 BN30:BO30" xr:uid="{00000000-0002-0000-0000-000000000000}"/>
    <dataValidation type="decimal" allowBlank="1" showInputMessage="1" showErrorMessage="1" error="Negative numbers are not allowed. " sqref="AG18:AU20 AG22:AU22 AG26:AU27 AG31:AU31 AG33:AU33" xr:uid="{00000000-0002-0000-0000-000002000000}">
      <formula1>0</formula1>
      <formula2>999999999999999</formula2>
    </dataValidation>
    <dataValidation type="list" allowBlank="1" showInputMessage="1" showErrorMessage="1" sqref="AP9:AU9 CC1" xr:uid="{00000000-0002-0000-0000-000001000000}">
      <formula1>$CC$1:$CC$14</formula1>
    </dataValidation>
  </dataValidations>
  <pageMargins left="0.48" right="0.43" top="0.4" bottom="0.42" header="0.42" footer="0.42"/>
  <pageSetup scale="86" orientation="portrait" r:id="rId1"/>
  <headerFooter alignWithMargins="0">
    <oddFooter>&amp;C&amp;8Page 1 of 2&amp;R&amp;8TAX-F002
V2019.1</oddFooter>
  </headerFooter>
  <ignoredErrors>
    <ignoredError sqref="AF18 AF21:AF2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"/>
  <sheetViews>
    <sheetView zoomScaleNormal="100" workbookViewId="0">
      <selection activeCell="R19" sqref="R19"/>
    </sheetView>
  </sheetViews>
  <sheetFormatPr defaultRowHeight="12.75" x14ac:dyDescent="0.2"/>
  <sheetData/>
  <sheetProtection sheet="1" objects="1" scenarios="1"/>
  <pageMargins left="0.7" right="0.7" top="0" bottom="0" header="0.3" footer="0.3"/>
  <pageSetup orientation="portrait" r:id="rId1"/>
  <headerFooter>
    <oddFooter>&amp;C&amp;8Page 2 of 2&amp;R&amp;8Form NVTF-8
Rev. 11/2022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28575</xdr:colOff>
                <xdr:row>55</xdr:row>
                <xdr:rowOff>28575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8"/>
  <sheetViews>
    <sheetView topLeftCell="A61" workbookViewId="0">
      <selection activeCell="F94" sqref="F94"/>
    </sheetView>
  </sheetViews>
  <sheetFormatPr defaultColWidth="9.140625" defaultRowHeight="11.25" x14ac:dyDescent="0.2"/>
  <cols>
    <col min="1" max="1" width="9.140625" style="32"/>
    <col min="2" max="16384" width="9.140625" style="34"/>
  </cols>
  <sheetData>
    <row r="1" spans="1:7" s="31" customFormat="1" x14ac:dyDescent="0.2">
      <c r="B1" s="31">
        <v>0</v>
      </c>
      <c r="C1" s="31" t="s">
        <v>41</v>
      </c>
      <c r="D1" s="31" t="s">
        <v>42</v>
      </c>
      <c r="E1" s="31" t="s">
        <v>43</v>
      </c>
      <c r="F1" s="31" t="s">
        <v>44</v>
      </c>
      <c r="G1" s="31" t="s">
        <v>45</v>
      </c>
    </row>
    <row r="2" spans="1:7" x14ac:dyDescent="0.2">
      <c r="A2" s="32">
        <v>37986</v>
      </c>
      <c r="B2" s="33">
        <v>0</v>
      </c>
      <c r="C2" s="33">
        <v>0.1</v>
      </c>
      <c r="D2" s="33">
        <v>0.1</v>
      </c>
      <c r="E2" s="33">
        <v>0.1</v>
      </c>
      <c r="F2" s="33">
        <v>0.1</v>
      </c>
      <c r="G2" s="33">
        <v>0.1</v>
      </c>
    </row>
    <row r="3" spans="1:7" x14ac:dyDescent="0.2">
      <c r="A3" s="32">
        <v>38077</v>
      </c>
      <c r="B3" s="33">
        <v>0</v>
      </c>
      <c r="C3" s="33">
        <v>0.1</v>
      </c>
      <c r="D3" s="33">
        <v>0.1</v>
      </c>
      <c r="E3" s="33">
        <v>0.1</v>
      </c>
      <c r="F3" s="33">
        <v>0.1</v>
      </c>
      <c r="G3" s="33">
        <v>0.1</v>
      </c>
    </row>
    <row r="4" spans="1:7" x14ac:dyDescent="0.2">
      <c r="A4" s="32">
        <v>38168</v>
      </c>
      <c r="B4" s="33">
        <v>0</v>
      </c>
      <c r="C4" s="33">
        <v>0.1</v>
      </c>
      <c r="D4" s="33">
        <v>0.1</v>
      </c>
      <c r="E4" s="33">
        <v>0.1</v>
      </c>
      <c r="F4" s="33">
        <v>0.1</v>
      </c>
      <c r="G4" s="33">
        <v>0.1</v>
      </c>
    </row>
    <row r="5" spans="1:7" x14ac:dyDescent="0.2">
      <c r="A5" s="32">
        <v>38260</v>
      </c>
      <c r="B5" s="33">
        <v>0</v>
      </c>
      <c r="C5" s="33">
        <v>0.1</v>
      </c>
      <c r="D5" s="33">
        <v>0.1</v>
      </c>
      <c r="E5" s="33">
        <v>0.1</v>
      </c>
      <c r="F5" s="33">
        <v>0.1</v>
      </c>
      <c r="G5" s="33">
        <v>0.1</v>
      </c>
    </row>
    <row r="6" spans="1:7" x14ac:dyDescent="0.2">
      <c r="A6" s="32">
        <v>38352</v>
      </c>
      <c r="B6" s="33">
        <v>0</v>
      </c>
      <c r="C6" s="33">
        <v>0.1</v>
      </c>
      <c r="D6" s="33">
        <v>0.1</v>
      </c>
      <c r="E6" s="33">
        <v>0.1</v>
      </c>
      <c r="F6" s="33">
        <v>0.1</v>
      </c>
      <c r="G6" s="33">
        <v>0.1</v>
      </c>
    </row>
    <row r="7" spans="1:7" x14ac:dyDescent="0.2">
      <c r="A7" s="32">
        <v>38442</v>
      </c>
      <c r="B7" s="33">
        <v>0</v>
      </c>
      <c r="C7" s="33">
        <v>0.1</v>
      </c>
      <c r="D7" s="33">
        <v>0.1</v>
      </c>
      <c r="E7" s="33">
        <v>0.1</v>
      </c>
      <c r="F7" s="33">
        <v>0.1</v>
      </c>
      <c r="G7" s="33">
        <v>0.1</v>
      </c>
    </row>
    <row r="8" spans="1:7" x14ac:dyDescent="0.2">
      <c r="A8" s="32">
        <v>38533</v>
      </c>
      <c r="B8" s="33">
        <v>0</v>
      </c>
      <c r="C8" s="33">
        <v>0.1</v>
      </c>
      <c r="D8" s="33">
        <v>0.1</v>
      </c>
      <c r="E8" s="33">
        <v>0.1</v>
      </c>
      <c r="F8" s="33">
        <v>0.1</v>
      </c>
      <c r="G8" s="33">
        <v>0.1</v>
      </c>
    </row>
    <row r="9" spans="1:7" x14ac:dyDescent="0.2">
      <c r="A9" s="32">
        <v>38625</v>
      </c>
      <c r="B9" s="33">
        <v>0</v>
      </c>
      <c r="C9" s="33">
        <v>0.1</v>
      </c>
      <c r="D9" s="33">
        <v>0.1</v>
      </c>
      <c r="E9" s="33">
        <v>0.1</v>
      </c>
      <c r="F9" s="33">
        <v>0.1</v>
      </c>
      <c r="G9" s="33">
        <v>0.1</v>
      </c>
    </row>
    <row r="10" spans="1:7" x14ac:dyDescent="0.2">
      <c r="A10" s="32">
        <v>38717</v>
      </c>
      <c r="B10" s="33">
        <v>0</v>
      </c>
      <c r="C10" s="33">
        <v>0.1</v>
      </c>
      <c r="D10" s="33">
        <v>0.1</v>
      </c>
      <c r="E10" s="33">
        <v>0.1</v>
      </c>
      <c r="F10" s="33">
        <v>0.1</v>
      </c>
      <c r="G10" s="33">
        <v>0.1</v>
      </c>
    </row>
    <row r="11" spans="1:7" x14ac:dyDescent="0.2">
      <c r="A11" s="32">
        <v>38807</v>
      </c>
      <c r="B11" s="33">
        <v>0</v>
      </c>
      <c r="C11" s="33">
        <v>0.1</v>
      </c>
      <c r="D11" s="33">
        <v>0.1</v>
      </c>
      <c r="E11" s="33">
        <v>0.1</v>
      </c>
      <c r="F11" s="33">
        <v>0.1</v>
      </c>
      <c r="G11" s="33">
        <v>0.1</v>
      </c>
    </row>
    <row r="12" spans="1:7" x14ac:dyDescent="0.2">
      <c r="A12" s="32">
        <v>38898</v>
      </c>
      <c r="B12" s="33">
        <v>0</v>
      </c>
      <c r="C12" s="33">
        <v>0.1</v>
      </c>
      <c r="D12" s="33">
        <v>0.1</v>
      </c>
      <c r="E12" s="33">
        <v>0.1</v>
      </c>
      <c r="F12" s="33">
        <v>0.1</v>
      </c>
      <c r="G12" s="33">
        <v>0.1</v>
      </c>
    </row>
    <row r="13" spans="1:7" x14ac:dyDescent="0.2">
      <c r="A13" s="32">
        <v>38990</v>
      </c>
      <c r="B13" s="33">
        <v>0</v>
      </c>
      <c r="C13" s="33">
        <v>0.1</v>
      </c>
      <c r="D13" s="33">
        <v>0.1</v>
      </c>
      <c r="E13" s="33">
        <v>0.1</v>
      </c>
      <c r="F13" s="33">
        <v>0.1</v>
      </c>
      <c r="G13" s="33">
        <v>0.1</v>
      </c>
    </row>
    <row r="14" spans="1:7" x14ac:dyDescent="0.2">
      <c r="A14" s="32">
        <v>39082</v>
      </c>
      <c r="B14" s="33">
        <v>0</v>
      </c>
      <c r="C14" s="33">
        <v>0.1</v>
      </c>
      <c r="D14" s="33">
        <v>0.1</v>
      </c>
      <c r="E14" s="33">
        <v>0.1</v>
      </c>
      <c r="F14" s="33">
        <v>0.1</v>
      </c>
      <c r="G14" s="33">
        <v>0.1</v>
      </c>
    </row>
    <row r="15" spans="1:7" x14ac:dyDescent="0.2">
      <c r="A15" s="32">
        <v>39172</v>
      </c>
      <c r="B15" s="33">
        <v>0</v>
      </c>
      <c r="C15" s="33">
        <v>0.1</v>
      </c>
      <c r="D15" s="33">
        <v>0.1</v>
      </c>
      <c r="E15" s="33">
        <v>0.1</v>
      </c>
      <c r="F15" s="33">
        <v>0.1</v>
      </c>
      <c r="G15" s="33">
        <v>0.1</v>
      </c>
    </row>
    <row r="16" spans="1:7" x14ac:dyDescent="0.2">
      <c r="A16" s="32">
        <v>39263</v>
      </c>
      <c r="B16" s="33">
        <v>0</v>
      </c>
      <c r="C16" s="33">
        <v>0.02</v>
      </c>
      <c r="D16" s="33">
        <v>0.04</v>
      </c>
      <c r="E16" s="33">
        <v>0.06</v>
      </c>
      <c r="F16" s="33">
        <v>0.08</v>
      </c>
      <c r="G16" s="33">
        <v>0.1</v>
      </c>
    </row>
    <row r="17" spans="1:7" x14ac:dyDescent="0.2">
      <c r="A17" s="32">
        <v>39355</v>
      </c>
      <c r="B17" s="33">
        <v>0</v>
      </c>
      <c r="C17" s="33">
        <v>0.02</v>
      </c>
      <c r="D17" s="33">
        <v>0.04</v>
      </c>
      <c r="E17" s="33">
        <v>0.06</v>
      </c>
      <c r="F17" s="33">
        <v>0.08</v>
      </c>
      <c r="G17" s="33">
        <v>0.1</v>
      </c>
    </row>
    <row r="18" spans="1:7" x14ac:dyDescent="0.2">
      <c r="A18" s="32">
        <v>39447</v>
      </c>
      <c r="B18" s="33">
        <v>0</v>
      </c>
      <c r="C18" s="33">
        <v>0.02</v>
      </c>
      <c r="D18" s="33">
        <v>0.04</v>
      </c>
      <c r="E18" s="33">
        <v>0.06</v>
      </c>
      <c r="F18" s="33">
        <v>0.08</v>
      </c>
      <c r="G18" s="33">
        <v>0.1</v>
      </c>
    </row>
    <row r="19" spans="1:7" x14ac:dyDescent="0.2">
      <c r="A19" s="32">
        <v>39538</v>
      </c>
      <c r="B19" s="33">
        <v>0</v>
      </c>
      <c r="C19" s="33">
        <v>0.02</v>
      </c>
      <c r="D19" s="33">
        <v>0.04</v>
      </c>
      <c r="E19" s="33">
        <v>0.06</v>
      </c>
      <c r="F19" s="33">
        <v>0.08</v>
      </c>
      <c r="G19" s="33">
        <v>0.1</v>
      </c>
    </row>
    <row r="20" spans="1:7" x14ac:dyDescent="0.2">
      <c r="A20" s="32">
        <v>39629</v>
      </c>
      <c r="B20" s="33">
        <v>0</v>
      </c>
      <c r="C20" s="33">
        <v>0.02</v>
      </c>
      <c r="D20" s="33">
        <v>0.04</v>
      </c>
      <c r="E20" s="33">
        <v>0.06</v>
      </c>
      <c r="F20" s="33">
        <v>0.08</v>
      </c>
      <c r="G20" s="33">
        <v>0.1</v>
      </c>
    </row>
    <row r="21" spans="1:7" x14ac:dyDescent="0.2">
      <c r="A21" s="32">
        <v>39721</v>
      </c>
      <c r="B21" s="33">
        <v>0</v>
      </c>
      <c r="C21" s="33">
        <v>0.02</v>
      </c>
      <c r="D21" s="33">
        <v>0.04</v>
      </c>
      <c r="E21" s="33">
        <v>0.06</v>
      </c>
      <c r="F21" s="33">
        <v>0.08</v>
      </c>
      <c r="G21" s="33">
        <v>0.1</v>
      </c>
    </row>
    <row r="22" spans="1:7" x14ac:dyDescent="0.2">
      <c r="A22" s="32">
        <v>39813</v>
      </c>
      <c r="B22" s="33">
        <v>0</v>
      </c>
      <c r="C22" s="33">
        <v>0.02</v>
      </c>
      <c r="D22" s="33">
        <v>0.04</v>
      </c>
      <c r="E22" s="33">
        <v>0.06</v>
      </c>
      <c r="F22" s="33">
        <v>0.08</v>
      </c>
      <c r="G22" s="33">
        <v>0.1</v>
      </c>
    </row>
    <row r="23" spans="1:7" x14ac:dyDescent="0.2">
      <c r="A23" s="32">
        <v>39903</v>
      </c>
      <c r="B23" s="33">
        <v>0</v>
      </c>
      <c r="C23" s="33">
        <v>0.02</v>
      </c>
      <c r="D23" s="33">
        <v>0.04</v>
      </c>
      <c r="E23" s="33">
        <v>0.06</v>
      </c>
      <c r="F23" s="33">
        <v>0.08</v>
      </c>
      <c r="G23" s="33">
        <v>0.1</v>
      </c>
    </row>
    <row r="24" spans="1:7" x14ac:dyDescent="0.2">
      <c r="A24" s="32">
        <v>39994</v>
      </c>
      <c r="B24" s="33">
        <v>0</v>
      </c>
      <c r="C24" s="33">
        <v>0.02</v>
      </c>
      <c r="D24" s="33">
        <v>0.04</v>
      </c>
      <c r="E24" s="33">
        <v>0.06</v>
      </c>
      <c r="F24" s="33">
        <v>0.08</v>
      </c>
      <c r="G24" s="33">
        <v>0.1</v>
      </c>
    </row>
    <row r="25" spans="1:7" x14ac:dyDescent="0.2">
      <c r="A25" s="32">
        <v>40086</v>
      </c>
      <c r="B25" s="33">
        <v>0</v>
      </c>
      <c r="C25" s="33">
        <v>0.02</v>
      </c>
      <c r="D25" s="33">
        <v>0.04</v>
      </c>
      <c r="E25" s="33">
        <v>0.06</v>
      </c>
      <c r="F25" s="33">
        <v>0.08</v>
      </c>
      <c r="G25" s="33">
        <v>0.1</v>
      </c>
    </row>
    <row r="26" spans="1:7" x14ac:dyDescent="0.2">
      <c r="A26" s="32">
        <v>40178</v>
      </c>
      <c r="B26" s="33">
        <v>0</v>
      </c>
      <c r="C26" s="33">
        <v>0.02</v>
      </c>
      <c r="D26" s="33">
        <v>0.04</v>
      </c>
      <c r="E26" s="33">
        <v>0.06</v>
      </c>
      <c r="F26" s="33">
        <v>0.08</v>
      </c>
      <c r="G26" s="33">
        <v>0.1</v>
      </c>
    </row>
    <row r="27" spans="1:7" x14ac:dyDescent="0.2">
      <c r="A27" s="32">
        <v>40268</v>
      </c>
      <c r="B27" s="33">
        <v>0</v>
      </c>
      <c r="C27" s="33">
        <v>0.02</v>
      </c>
      <c r="D27" s="33">
        <v>0.04</v>
      </c>
      <c r="E27" s="33">
        <v>0.06</v>
      </c>
      <c r="F27" s="33">
        <v>0.08</v>
      </c>
      <c r="G27" s="33">
        <v>0.1</v>
      </c>
    </row>
    <row r="28" spans="1:7" x14ac:dyDescent="0.2">
      <c r="A28" s="32">
        <v>40359</v>
      </c>
      <c r="B28" s="33">
        <v>0</v>
      </c>
      <c r="C28" s="33">
        <v>0.02</v>
      </c>
      <c r="D28" s="33">
        <v>0.04</v>
      </c>
      <c r="E28" s="33">
        <v>0.06</v>
      </c>
      <c r="F28" s="33">
        <v>0.08</v>
      </c>
      <c r="G28" s="33">
        <v>0.1</v>
      </c>
    </row>
    <row r="29" spans="1:7" x14ac:dyDescent="0.2">
      <c r="A29" s="32">
        <v>40451</v>
      </c>
      <c r="B29" s="33">
        <v>0</v>
      </c>
      <c r="C29" s="33">
        <v>0.02</v>
      </c>
      <c r="D29" s="33">
        <v>0.04</v>
      </c>
      <c r="E29" s="33">
        <v>0.06</v>
      </c>
      <c r="F29" s="33">
        <v>0.08</v>
      </c>
      <c r="G29" s="33">
        <v>0.1</v>
      </c>
    </row>
    <row r="30" spans="1:7" x14ac:dyDescent="0.2">
      <c r="A30" s="32">
        <v>40543</v>
      </c>
      <c r="B30" s="33">
        <v>0</v>
      </c>
      <c r="C30" s="33">
        <v>0.02</v>
      </c>
      <c r="D30" s="33">
        <v>0.04</v>
      </c>
      <c r="E30" s="33">
        <v>0.06</v>
      </c>
      <c r="F30" s="33">
        <v>0.08</v>
      </c>
      <c r="G30" s="33">
        <v>0.1</v>
      </c>
    </row>
    <row r="31" spans="1:7" x14ac:dyDescent="0.2">
      <c r="A31" s="32">
        <v>40633</v>
      </c>
      <c r="B31" s="33">
        <v>0</v>
      </c>
      <c r="C31" s="33">
        <v>0.02</v>
      </c>
      <c r="D31" s="33">
        <v>0.04</v>
      </c>
      <c r="E31" s="33">
        <v>0.06</v>
      </c>
      <c r="F31" s="33">
        <v>0.08</v>
      </c>
      <c r="G31" s="33">
        <v>0.1</v>
      </c>
    </row>
    <row r="32" spans="1:7" x14ac:dyDescent="0.2">
      <c r="A32" s="32">
        <v>40724</v>
      </c>
      <c r="B32" s="33">
        <v>0</v>
      </c>
      <c r="C32" s="33">
        <v>0.02</v>
      </c>
      <c r="D32" s="33">
        <v>0.04</v>
      </c>
      <c r="E32" s="33">
        <v>0.06</v>
      </c>
      <c r="F32" s="33">
        <v>0.08</v>
      </c>
      <c r="G32" s="33">
        <v>0.1</v>
      </c>
    </row>
    <row r="33" spans="1:7" x14ac:dyDescent="0.2">
      <c r="A33" s="32">
        <v>40816</v>
      </c>
      <c r="B33" s="33">
        <v>0</v>
      </c>
      <c r="C33" s="33">
        <v>0.02</v>
      </c>
      <c r="D33" s="33">
        <v>0.04</v>
      </c>
      <c r="E33" s="33">
        <v>0.06</v>
      </c>
      <c r="F33" s="33">
        <v>0.08</v>
      </c>
      <c r="G33" s="33">
        <v>0.1</v>
      </c>
    </row>
    <row r="34" spans="1:7" x14ac:dyDescent="0.2">
      <c r="A34" s="32">
        <v>40908</v>
      </c>
      <c r="B34" s="33">
        <v>0</v>
      </c>
      <c r="C34" s="33">
        <v>0.02</v>
      </c>
      <c r="D34" s="33">
        <v>0.04</v>
      </c>
      <c r="E34" s="33">
        <v>0.06</v>
      </c>
      <c r="F34" s="33">
        <v>0.08</v>
      </c>
      <c r="G34" s="33">
        <v>0.1</v>
      </c>
    </row>
    <row r="35" spans="1:7" x14ac:dyDescent="0.2">
      <c r="A35" s="32">
        <v>40999</v>
      </c>
      <c r="B35" s="33">
        <v>0</v>
      </c>
      <c r="C35" s="33">
        <v>0.02</v>
      </c>
      <c r="D35" s="33">
        <v>0.04</v>
      </c>
      <c r="E35" s="33">
        <v>0.06</v>
      </c>
      <c r="F35" s="33">
        <v>0.08</v>
      </c>
      <c r="G35" s="33">
        <v>0.1</v>
      </c>
    </row>
    <row r="36" spans="1:7" x14ac:dyDescent="0.2">
      <c r="A36" s="32">
        <v>41090</v>
      </c>
      <c r="B36" s="33">
        <v>0</v>
      </c>
      <c r="C36" s="33">
        <v>0.02</v>
      </c>
      <c r="D36" s="33">
        <v>0.04</v>
      </c>
      <c r="E36" s="33">
        <v>0.06</v>
      </c>
      <c r="F36" s="33">
        <v>0.08</v>
      </c>
      <c r="G36" s="33">
        <v>0.1</v>
      </c>
    </row>
    <row r="37" spans="1:7" x14ac:dyDescent="0.2">
      <c r="A37" s="32">
        <v>41182</v>
      </c>
      <c r="B37" s="33">
        <v>0</v>
      </c>
      <c r="C37" s="33">
        <v>0.02</v>
      </c>
      <c r="D37" s="33">
        <v>0.04</v>
      </c>
      <c r="E37" s="33">
        <v>0.06</v>
      </c>
      <c r="F37" s="33">
        <v>0.08</v>
      </c>
      <c r="G37" s="33">
        <v>0.1</v>
      </c>
    </row>
    <row r="38" spans="1:7" x14ac:dyDescent="0.2">
      <c r="A38" s="32">
        <v>41274</v>
      </c>
      <c r="B38" s="33">
        <v>0</v>
      </c>
      <c r="C38" s="33">
        <v>0.02</v>
      </c>
      <c r="D38" s="33">
        <v>0.04</v>
      </c>
      <c r="E38" s="33">
        <v>0.06</v>
      </c>
      <c r="F38" s="33">
        <v>0.08</v>
      </c>
      <c r="G38" s="33">
        <v>0.1</v>
      </c>
    </row>
    <row r="39" spans="1:7" x14ac:dyDescent="0.2">
      <c r="A39" s="32">
        <v>41364</v>
      </c>
      <c r="B39" s="33">
        <v>0</v>
      </c>
      <c r="C39" s="33">
        <v>0.02</v>
      </c>
      <c r="D39" s="33">
        <v>0.04</v>
      </c>
      <c r="E39" s="33">
        <v>0.06</v>
      </c>
      <c r="F39" s="33">
        <v>0.08</v>
      </c>
      <c r="G39" s="33">
        <v>0.1</v>
      </c>
    </row>
    <row r="40" spans="1:7" x14ac:dyDescent="0.2">
      <c r="A40" s="32">
        <v>41455</v>
      </c>
      <c r="B40" s="33">
        <v>0</v>
      </c>
      <c r="C40" s="33">
        <v>0.02</v>
      </c>
      <c r="D40" s="33">
        <v>0.04</v>
      </c>
      <c r="E40" s="33">
        <v>0.06</v>
      </c>
      <c r="F40" s="33">
        <v>0.08</v>
      </c>
      <c r="G40" s="33">
        <v>0.1</v>
      </c>
    </row>
    <row r="41" spans="1:7" x14ac:dyDescent="0.2">
      <c r="A41" s="32">
        <v>41547</v>
      </c>
      <c r="B41" s="33">
        <v>0</v>
      </c>
      <c r="C41" s="33">
        <v>0.02</v>
      </c>
      <c r="D41" s="33">
        <v>0.04</v>
      </c>
      <c r="E41" s="33">
        <v>0.06</v>
      </c>
      <c r="F41" s="33">
        <v>0.08</v>
      </c>
      <c r="G41" s="33">
        <v>0.1</v>
      </c>
    </row>
    <row r="42" spans="1:7" x14ac:dyDescent="0.2">
      <c r="A42" s="32">
        <v>41639</v>
      </c>
      <c r="B42" s="33">
        <v>0</v>
      </c>
      <c r="C42" s="33">
        <v>0.02</v>
      </c>
      <c r="D42" s="33">
        <v>0.04</v>
      </c>
      <c r="E42" s="33">
        <v>0.06</v>
      </c>
      <c r="F42" s="33">
        <v>0.08</v>
      </c>
      <c r="G42" s="33">
        <v>0.1</v>
      </c>
    </row>
    <row r="43" spans="1:7" x14ac:dyDescent="0.2">
      <c r="A43" s="32">
        <v>41729</v>
      </c>
      <c r="B43" s="33">
        <v>0</v>
      </c>
      <c r="C43" s="33">
        <v>0.02</v>
      </c>
      <c r="D43" s="33">
        <v>0.04</v>
      </c>
      <c r="E43" s="33">
        <v>0.06</v>
      </c>
      <c r="F43" s="33">
        <v>0.08</v>
      </c>
      <c r="G43" s="33">
        <v>0.1</v>
      </c>
    </row>
    <row r="44" spans="1:7" x14ac:dyDescent="0.2">
      <c r="A44" s="32">
        <v>41820</v>
      </c>
      <c r="B44" s="33">
        <v>0</v>
      </c>
      <c r="C44" s="33">
        <v>0.02</v>
      </c>
      <c r="D44" s="33">
        <v>0.04</v>
      </c>
      <c r="E44" s="33">
        <v>0.06</v>
      </c>
      <c r="F44" s="33">
        <v>0.08</v>
      </c>
      <c r="G44" s="33">
        <v>0.1</v>
      </c>
    </row>
    <row r="45" spans="1:7" x14ac:dyDescent="0.2">
      <c r="A45" s="32">
        <v>41912</v>
      </c>
      <c r="B45" s="33">
        <v>0</v>
      </c>
      <c r="C45" s="33">
        <v>0.02</v>
      </c>
      <c r="D45" s="33">
        <v>0.04</v>
      </c>
      <c r="E45" s="33">
        <v>0.06</v>
      </c>
      <c r="F45" s="33">
        <v>0.08</v>
      </c>
      <c r="G45" s="33">
        <v>0.1</v>
      </c>
    </row>
    <row r="46" spans="1:7" x14ac:dyDescent="0.2">
      <c r="A46" s="32">
        <v>42004</v>
      </c>
      <c r="B46" s="33">
        <v>0</v>
      </c>
      <c r="C46" s="33">
        <v>0.02</v>
      </c>
      <c r="D46" s="33">
        <v>0.04</v>
      </c>
      <c r="E46" s="33">
        <v>0.06</v>
      </c>
      <c r="F46" s="33">
        <v>0.08</v>
      </c>
      <c r="G46" s="33">
        <v>0.1</v>
      </c>
    </row>
    <row r="47" spans="1:7" x14ac:dyDescent="0.2">
      <c r="A47" s="32">
        <v>42094</v>
      </c>
      <c r="B47" s="33">
        <v>0</v>
      </c>
      <c r="C47" s="33">
        <v>0.02</v>
      </c>
      <c r="D47" s="33">
        <v>0.04</v>
      </c>
      <c r="E47" s="33">
        <v>0.06</v>
      </c>
      <c r="F47" s="33">
        <v>0.08</v>
      </c>
      <c r="G47" s="33">
        <v>0.1</v>
      </c>
    </row>
    <row r="48" spans="1:7" x14ac:dyDescent="0.2">
      <c r="A48" s="32">
        <v>42185</v>
      </c>
      <c r="B48" s="33">
        <v>0</v>
      </c>
      <c r="C48" s="33">
        <v>0.02</v>
      </c>
      <c r="D48" s="33">
        <v>0.04</v>
      </c>
      <c r="E48" s="33">
        <v>0.06</v>
      </c>
      <c r="F48" s="33">
        <v>0.08</v>
      </c>
      <c r="G48" s="33">
        <v>0.1</v>
      </c>
    </row>
    <row r="49" spans="1:12" x14ac:dyDescent="0.2">
      <c r="A49" s="32">
        <v>42277</v>
      </c>
      <c r="B49" s="33">
        <v>0</v>
      </c>
      <c r="C49" s="33">
        <v>0.02</v>
      </c>
      <c r="D49" s="33">
        <v>0.04</v>
      </c>
      <c r="E49" s="33">
        <v>0.06</v>
      </c>
      <c r="F49" s="33">
        <v>0.08</v>
      </c>
      <c r="G49" s="33">
        <v>0.1</v>
      </c>
    </row>
    <row r="50" spans="1:12" x14ac:dyDescent="0.2">
      <c r="A50" s="32">
        <v>42369</v>
      </c>
      <c r="B50" s="33">
        <v>0</v>
      </c>
      <c r="C50" s="33">
        <v>0.02</v>
      </c>
      <c r="D50" s="33">
        <v>0.04</v>
      </c>
      <c r="E50" s="33">
        <v>0.06</v>
      </c>
      <c r="F50" s="33">
        <v>0.08</v>
      </c>
      <c r="G50" s="33">
        <v>0.1</v>
      </c>
    </row>
    <row r="51" spans="1:12" x14ac:dyDescent="0.2">
      <c r="A51" s="32">
        <v>42460</v>
      </c>
      <c r="B51" s="33">
        <v>0</v>
      </c>
      <c r="C51" s="33">
        <v>0.02</v>
      </c>
      <c r="D51" s="33">
        <v>0.04</v>
      </c>
      <c r="E51" s="33">
        <v>0.06</v>
      </c>
      <c r="F51" s="33">
        <v>0.08</v>
      </c>
      <c r="G51" s="33">
        <v>0.1</v>
      </c>
    </row>
    <row r="52" spans="1:12" x14ac:dyDescent="0.2">
      <c r="A52" s="32">
        <v>42551</v>
      </c>
      <c r="B52" s="33">
        <v>0</v>
      </c>
      <c r="C52" s="33">
        <v>0.02</v>
      </c>
      <c r="D52" s="33">
        <v>0.04</v>
      </c>
      <c r="E52" s="33">
        <v>0.06</v>
      </c>
      <c r="F52" s="33">
        <v>0.08</v>
      </c>
      <c r="G52" s="33">
        <v>0.1</v>
      </c>
      <c r="L52" s="34" t="s">
        <v>68</v>
      </c>
    </row>
    <row r="53" spans="1:12" x14ac:dyDescent="0.2">
      <c r="A53" s="32">
        <v>42643</v>
      </c>
      <c r="B53" s="33">
        <v>0</v>
      </c>
      <c r="C53" s="33">
        <v>0.02</v>
      </c>
      <c r="D53" s="33">
        <v>0.04</v>
      </c>
      <c r="E53" s="33">
        <v>0.06</v>
      </c>
      <c r="F53" s="33">
        <v>0.08</v>
      </c>
      <c r="G53" s="33">
        <v>0.1</v>
      </c>
    </row>
    <row r="54" spans="1:12" x14ac:dyDescent="0.2">
      <c r="A54" s="32">
        <v>42735</v>
      </c>
      <c r="B54" s="33">
        <v>0</v>
      </c>
      <c r="C54" s="33">
        <v>0.02</v>
      </c>
      <c r="D54" s="33">
        <v>0.04</v>
      </c>
      <c r="E54" s="33">
        <v>0.06</v>
      </c>
      <c r="F54" s="33">
        <v>0.08</v>
      </c>
      <c r="G54" s="33">
        <v>0.1</v>
      </c>
    </row>
    <row r="55" spans="1:12" x14ac:dyDescent="0.2">
      <c r="A55" s="32">
        <v>42825</v>
      </c>
      <c r="B55" s="33">
        <v>0</v>
      </c>
      <c r="C55" s="33">
        <v>0.02</v>
      </c>
      <c r="D55" s="33">
        <v>0.04</v>
      </c>
      <c r="E55" s="33">
        <v>0.06</v>
      </c>
      <c r="F55" s="33">
        <v>0.08</v>
      </c>
      <c r="G55" s="33">
        <v>0.1</v>
      </c>
    </row>
    <row r="56" spans="1:12" x14ac:dyDescent="0.2">
      <c r="A56" s="32">
        <v>42916</v>
      </c>
      <c r="B56" s="33">
        <v>0</v>
      </c>
      <c r="C56" s="33">
        <v>0.02</v>
      </c>
      <c r="D56" s="33">
        <v>0.04</v>
      </c>
      <c r="E56" s="33">
        <v>0.06</v>
      </c>
      <c r="F56" s="33">
        <v>0.08</v>
      </c>
      <c r="G56" s="33">
        <v>0.1</v>
      </c>
    </row>
    <row r="57" spans="1:12" x14ac:dyDescent="0.2">
      <c r="A57" s="32">
        <v>43008</v>
      </c>
      <c r="B57" s="33">
        <v>0</v>
      </c>
      <c r="C57" s="33">
        <v>0.02</v>
      </c>
      <c r="D57" s="33">
        <v>0.04</v>
      </c>
      <c r="E57" s="33">
        <v>0.06</v>
      </c>
      <c r="F57" s="33">
        <v>0.08</v>
      </c>
      <c r="G57" s="33">
        <v>0.1</v>
      </c>
    </row>
    <row r="58" spans="1:12" x14ac:dyDescent="0.2">
      <c r="A58" s="32">
        <v>43100</v>
      </c>
      <c r="B58" s="33">
        <v>0</v>
      </c>
      <c r="C58" s="33">
        <v>0.02</v>
      </c>
      <c r="D58" s="33">
        <v>0.04</v>
      </c>
      <c r="E58" s="33">
        <v>0.06</v>
      </c>
      <c r="F58" s="33">
        <v>0.08</v>
      </c>
      <c r="G58" s="33">
        <v>0.1</v>
      </c>
    </row>
    <row r="59" spans="1:12" x14ac:dyDescent="0.2">
      <c r="A59" s="32">
        <v>43190</v>
      </c>
      <c r="B59" s="33">
        <v>0</v>
      </c>
      <c r="C59" s="33">
        <v>0.02</v>
      </c>
      <c r="D59" s="33">
        <v>0.04</v>
      </c>
      <c r="E59" s="33">
        <v>0.06</v>
      </c>
      <c r="F59" s="33">
        <v>0.08</v>
      </c>
      <c r="G59" s="33">
        <v>0.1</v>
      </c>
    </row>
    <row r="60" spans="1:12" x14ac:dyDescent="0.2">
      <c r="A60" s="32">
        <v>43281</v>
      </c>
      <c r="B60" s="33">
        <v>0</v>
      </c>
      <c r="C60" s="33">
        <v>0.02</v>
      </c>
      <c r="D60" s="33">
        <v>0.04</v>
      </c>
      <c r="E60" s="33">
        <v>0.06</v>
      </c>
      <c r="F60" s="33">
        <v>0.08</v>
      </c>
      <c r="G60" s="33">
        <v>0.1</v>
      </c>
    </row>
    <row r="61" spans="1:12" x14ac:dyDescent="0.2">
      <c r="A61" s="32">
        <v>43373</v>
      </c>
      <c r="B61" s="33">
        <v>0</v>
      </c>
      <c r="C61" s="33">
        <v>0.02</v>
      </c>
      <c r="D61" s="33">
        <v>0.04</v>
      </c>
      <c r="E61" s="33">
        <v>0.06</v>
      </c>
      <c r="F61" s="33">
        <v>0.08</v>
      </c>
      <c r="G61" s="33">
        <v>0.1</v>
      </c>
    </row>
    <row r="62" spans="1:12" x14ac:dyDescent="0.2">
      <c r="A62" s="32">
        <v>43465</v>
      </c>
      <c r="B62" s="33">
        <v>0</v>
      </c>
      <c r="C62" s="33">
        <v>0.02</v>
      </c>
      <c r="D62" s="33">
        <v>0.04</v>
      </c>
      <c r="E62" s="33">
        <v>0.06</v>
      </c>
      <c r="F62" s="33">
        <v>0.08</v>
      </c>
      <c r="G62" s="33">
        <v>0.1</v>
      </c>
    </row>
    <row r="63" spans="1:12" x14ac:dyDescent="0.2">
      <c r="A63" s="32">
        <v>43555</v>
      </c>
      <c r="B63" s="33">
        <v>0</v>
      </c>
      <c r="C63" s="33">
        <v>0.02</v>
      </c>
      <c r="D63" s="33">
        <v>0.04</v>
      </c>
      <c r="E63" s="33">
        <v>0.06</v>
      </c>
      <c r="F63" s="33">
        <v>0.08</v>
      </c>
      <c r="G63" s="33">
        <v>0.1</v>
      </c>
    </row>
    <row r="64" spans="1:12" x14ac:dyDescent="0.2">
      <c r="A64" s="32">
        <v>43646</v>
      </c>
      <c r="B64" s="33">
        <v>0</v>
      </c>
      <c r="C64" s="33">
        <v>0.02</v>
      </c>
      <c r="D64" s="33">
        <v>0.04</v>
      </c>
      <c r="E64" s="33">
        <v>0.06</v>
      </c>
      <c r="F64" s="33">
        <v>0.08</v>
      </c>
      <c r="G64" s="33">
        <v>0.1</v>
      </c>
    </row>
    <row r="65" spans="1:7" x14ac:dyDescent="0.2">
      <c r="A65" s="32">
        <v>43738</v>
      </c>
      <c r="B65" s="33">
        <v>0</v>
      </c>
      <c r="C65" s="33">
        <v>0.02</v>
      </c>
      <c r="D65" s="33">
        <v>0.04</v>
      </c>
      <c r="E65" s="33">
        <v>0.06</v>
      </c>
      <c r="F65" s="33">
        <v>0.08</v>
      </c>
      <c r="G65" s="33">
        <v>0.1</v>
      </c>
    </row>
    <row r="66" spans="1:7" x14ac:dyDescent="0.2">
      <c r="A66" s="32">
        <v>43830</v>
      </c>
      <c r="B66" s="33">
        <v>0</v>
      </c>
      <c r="C66" s="33">
        <v>0.02</v>
      </c>
      <c r="D66" s="33">
        <v>0.04</v>
      </c>
      <c r="E66" s="33">
        <v>0.06</v>
      </c>
      <c r="F66" s="33">
        <v>0.08</v>
      </c>
      <c r="G66" s="33">
        <v>0.1</v>
      </c>
    </row>
    <row r="67" spans="1:7" x14ac:dyDescent="0.2">
      <c r="A67" s="32">
        <v>43921</v>
      </c>
      <c r="B67" s="33">
        <v>0</v>
      </c>
      <c r="C67" s="33">
        <v>0.02</v>
      </c>
      <c r="D67" s="33">
        <v>0.04</v>
      </c>
      <c r="E67" s="33">
        <v>0.06</v>
      </c>
      <c r="F67" s="33">
        <v>0.08</v>
      </c>
      <c r="G67" s="33">
        <v>0.1</v>
      </c>
    </row>
    <row r="68" spans="1:7" x14ac:dyDescent="0.2">
      <c r="A68" s="32">
        <v>44012</v>
      </c>
      <c r="B68" s="33">
        <v>0</v>
      </c>
      <c r="C68" s="33">
        <v>0.02</v>
      </c>
      <c r="D68" s="33">
        <v>0.04</v>
      </c>
      <c r="E68" s="33">
        <v>0.06</v>
      </c>
      <c r="F68" s="33">
        <v>0.08</v>
      </c>
      <c r="G68" s="33">
        <v>0.1</v>
      </c>
    </row>
    <row r="69" spans="1:7" x14ac:dyDescent="0.2">
      <c r="A69" s="32">
        <v>44104</v>
      </c>
      <c r="B69" s="33">
        <v>0</v>
      </c>
      <c r="C69" s="33">
        <v>0.02</v>
      </c>
      <c r="D69" s="33">
        <v>0.04</v>
      </c>
      <c r="E69" s="33">
        <v>0.06</v>
      </c>
      <c r="F69" s="33">
        <v>0.08</v>
      </c>
      <c r="G69" s="33">
        <v>0.1</v>
      </c>
    </row>
    <row r="70" spans="1:7" x14ac:dyDescent="0.2">
      <c r="A70" s="32">
        <v>44196</v>
      </c>
      <c r="B70" s="33">
        <v>0</v>
      </c>
      <c r="C70" s="33">
        <v>0.02</v>
      </c>
      <c r="D70" s="33">
        <v>0.04</v>
      </c>
      <c r="E70" s="33">
        <v>0.06</v>
      </c>
      <c r="F70" s="33">
        <v>0.08</v>
      </c>
      <c r="G70" s="33">
        <v>0.1</v>
      </c>
    </row>
    <row r="71" spans="1:7" x14ac:dyDescent="0.2">
      <c r="A71" s="32">
        <v>44286</v>
      </c>
      <c r="B71" s="33">
        <v>0</v>
      </c>
      <c r="C71" s="33">
        <v>0.02</v>
      </c>
      <c r="D71" s="33">
        <v>0.04</v>
      </c>
      <c r="E71" s="33">
        <v>0.06</v>
      </c>
      <c r="F71" s="33">
        <v>0.08</v>
      </c>
      <c r="G71" s="33">
        <v>0.1</v>
      </c>
    </row>
    <row r="72" spans="1:7" x14ac:dyDescent="0.2">
      <c r="A72" s="32">
        <v>44377</v>
      </c>
      <c r="B72" s="33">
        <v>0</v>
      </c>
      <c r="C72" s="33">
        <v>0.02</v>
      </c>
      <c r="D72" s="33">
        <v>0.04</v>
      </c>
      <c r="E72" s="33">
        <v>0.06</v>
      </c>
      <c r="F72" s="33">
        <v>0.08</v>
      </c>
      <c r="G72" s="33">
        <v>0.1</v>
      </c>
    </row>
    <row r="73" spans="1:7" x14ac:dyDescent="0.2">
      <c r="A73" s="32">
        <v>44469</v>
      </c>
      <c r="B73" s="33">
        <v>0</v>
      </c>
      <c r="C73" s="33">
        <v>0.02</v>
      </c>
      <c r="D73" s="33">
        <v>0.04</v>
      </c>
      <c r="E73" s="33">
        <v>0.06</v>
      </c>
      <c r="F73" s="33">
        <v>0.08</v>
      </c>
      <c r="G73" s="33">
        <v>0.1</v>
      </c>
    </row>
    <row r="74" spans="1:7" x14ac:dyDescent="0.2">
      <c r="A74" s="32">
        <v>44561</v>
      </c>
      <c r="B74" s="33">
        <v>0</v>
      </c>
      <c r="C74" s="33">
        <v>0.02</v>
      </c>
      <c r="D74" s="33">
        <v>0.04</v>
      </c>
      <c r="E74" s="33">
        <v>0.06</v>
      </c>
      <c r="F74" s="33">
        <v>0.08</v>
      </c>
      <c r="G74" s="33">
        <v>0.1</v>
      </c>
    </row>
    <row r="75" spans="1:7" x14ac:dyDescent="0.2">
      <c r="A75" s="32">
        <v>44651</v>
      </c>
      <c r="B75" s="33">
        <v>0</v>
      </c>
      <c r="C75" s="33">
        <v>0.02</v>
      </c>
      <c r="D75" s="33">
        <v>0.04</v>
      </c>
      <c r="E75" s="33">
        <v>0.06</v>
      </c>
      <c r="F75" s="33">
        <v>0.08</v>
      </c>
      <c r="G75" s="33">
        <v>0.1</v>
      </c>
    </row>
    <row r="76" spans="1:7" x14ac:dyDescent="0.2">
      <c r="A76" s="32">
        <v>44742</v>
      </c>
      <c r="B76" s="33">
        <v>0</v>
      </c>
      <c r="C76" s="33">
        <v>0.02</v>
      </c>
      <c r="D76" s="33">
        <v>0.04</v>
      </c>
      <c r="E76" s="33">
        <v>0.06</v>
      </c>
      <c r="F76" s="33">
        <v>0.08</v>
      </c>
      <c r="G76" s="33">
        <v>0.1</v>
      </c>
    </row>
    <row r="77" spans="1:7" x14ac:dyDescent="0.2">
      <c r="A77" s="32">
        <v>44834</v>
      </c>
      <c r="B77" s="33">
        <v>0</v>
      </c>
      <c r="C77" s="33">
        <v>0.02</v>
      </c>
      <c r="D77" s="33">
        <v>0.04</v>
      </c>
      <c r="E77" s="33">
        <v>0.06</v>
      </c>
      <c r="F77" s="33">
        <v>0.08</v>
      </c>
      <c r="G77" s="33">
        <v>0.1</v>
      </c>
    </row>
    <row r="78" spans="1:7" x14ac:dyDescent="0.2">
      <c r="B78" s="33"/>
      <c r="C78" s="33"/>
      <c r="D78" s="33"/>
      <c r="E78" s="33"/>
      <c r="F78" s="33"/>
      <c r="G78" s="33"/>
    </row>
  </sheetData>
  <phoneticPr fontId="1" type="noConversion"/>
  <pageMargins left="0.75" right="0.75" top="1" bottom="1" header="0.5" footer="0.5"/>
  <pageSetup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4"/>
  <sheetViews>
    <sheetView workbookViewId="0">
      <selection activeCell="K27" sqref="K27"/>
    </sheetView>
  </sheetViews>
  <sheetFormatPr defaultColWidth="9.140625" defaultRowHeight="11.25" x14ac:dyDescent="0.2"/>
  <cols>
    <col min="1" max="16384" width="9.140625" style="34"/>
  </cols>
  <sheetData>
    <row r="1" spans="1:2" x14ac:dyDescent="0.2">
      <c r="A1" s="74">
        <v>43738</v>
      </c>
      <c r="B1" s="74">
        <v>43769</v>
      </c>
    </row>
    <row r="2" spans="1:2" x14ac:dyDescent="0.2">
      <c r="A2" s="74">
        <v>43830</v>
      </c>
      <c r="B2" s="74">
        <v>43861</v>
      </c>
    </row>
    <row r="3" spans="1:2" x14ac:dyDescent="0.2">
      <c r="A3" s="74">
        <v>43921</v>
      </c>
      <c r="B3" s="74">
        <v>43951</v>
      </c>
    </row>
    <row r="4" spans="1:2" x14ac:dyDescent="0.2">
      <c r="A4" s="74">
        <v>44012</v>
      </c>
      <c r="B4" s="74">
        <v>44043</v>
      </c>
    </row>
    <row r="5" spans="1:2" x14ac:dyDescent="0.2">
      <c r="A5" s="74">
        <v>44104</v>
      </c>
      <c r="B5" s="74">
        <v>44137</v>
      </c>
    </row>
    <row r="6" spans="1:2" x14ac:dyDescent="0.2">
      <c r="A6" s="74">
        <v>44196</v>
      </c>
      <c r="B6" s="74">
        <v>44228</v>
      </c>
    </row>
    <row r="7" spans="1:2" x14ac:dyDescent="0.2">
      <c r="A7" s="32">
        <v>44286</v>
      </c>
      <c r="B7" s="74">
        <v>44316</v>
      </c>
    </row>
    <row r="8" spans="1:2" x14ac:dyDescent="0.2">
      <c r="A8" s="32">
        <v>44377</v>
      </c>
      <c r="B8" s="74">
        <v>44410</v>
      </c>
    </row>
    <row r="9" spans="1:2" x14ac:dyDescent="0.2">
      <c r="A9" s="32">
        <v>44469</v>
      </c>
      <c r="B9" s="74">
        <v>44501</v>
      </c>
    </row>
    <row r="10" spans="1:2" x14ac:dyDescent="0.2">
      <c r="A10" s="32">
        <v>44561</v>
      </c>
      <c r="B10" s="74">
        <v>44592</v>
      </c>
    </row>
    <row r="11" spans="1:2" x14ac:dyDescent="0.2">
      <c r="A11" s="32">
        <v>44651</v>
      </c>
      <c r="B11" s="32">
        <v>44683</v>
      </c>
    </row>
    <row r="12" spans="1:2" x14ac:dyDescent="0.2">
      <c r="A12" s="32">
        <v>44742</v>
      </c>
      <c r="B12" s="32">
        <v>44774</v>
      </c>
    </row>
    <row r="13" spans="1:2" x14ac:dyDescent="0.2">
      <c r="A13" s="32">
        <v>44834</v>
      </c>
      <c r="B13" s="32">
        <v>44865</v>
      </c>
    </row>
    <row r="14" spans="1:2" x14ac:dyDescent="0.2">
      <c r="A14" s="32"/>
      <c r="B14" s="32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MBT RETURN -FINANCIAL</vt:lpstr>
      <vt:lpstr>Instructions</vt:lpstr>
      <vt:lpstr>Sheet1</vt:lpstr>
      <vt:lpstr>Sheet2</vt:lpstr>
      <vt:lpstr>Instructions!Print_Area</vt:lpstr>
      <vt:lpstr>'MBT RETURN -FINANCIAL'!Print_Area</vt:lpstr>
    </vt:vector>
  </TitlesOfParts>
  <Company>Dept of Taxation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Nelles</dc:creator>
  <cp:lastModifiedBy>Brandy Delaney</cp:lastModifiedBy>
  <cp:lastPrinted>2023-05-24T22:04:53Z</cp:lastPrinted>
  <dcterms:created xsi:type="dcterms:W3CDTF">2006-05-19T20:41:14Z</dcterms:created>
  <dcterms:modified xsi:type="dcterms:W3CDTF">2023-05-24T22:05:02Z</dcterms:modified>
</cp:coreProperties>
</file>