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Mynt Documents\Document Scanning\Forms for Formatting\Updated Forms\NEWLY NAMED FORMS\"/>
    </mc:Choice>
  </mc:AlternateContent>
  <xr:revisionPtr revIDLastSave="0" documentId="13_ncr:1_{EA071AE9-5A98-43B4-8DA3-26CCA7762348}" xr6:coauthVersionLast="47" xr6:coauthVersionMax="47" xr10:uidLastSave="{00000000-0000-0000-0000-000000000000}"/>
  <workbookProtection lockStructure="1"/>
  <bookViews>
    <workbookView xWindow="28680" yWindow="-120" windowWidth="29040" windowHeight="15840" xr2:uid="{00000000-000D-0000-FFFF-FFFF00000000}"/>
  </bookViews>
  <sheets>
    <sheet name="MBT RETURN - GNRL" sheetId="3" r:id="rId1"/>
    <sheet name="Sheet7" sheetId="11" state="hidden" r:id="rId2"/>
    <sheet name="Sheet6" sheetId="10" state="hidden" r:id="rId3"/>
    <sheet name="Instructions" sheetId="6" r:id="rId4"/>
    <sheet name="Sheet1" sheetId="4" state="hidden" r:id="rId5"/>
    <sheet name="Sheet2" sheetId="5" state="hidden" r:id="rId6"/>
    <sheet name="Sheet3" sheetId="7" state="hidden" r:id="rId7"/>
    <sheet name="Sheet4" sheetId="8" state="hidden" r:id="rId8"/>
    <sheet name="Sheet5" sheetId="9" state="hidden" r:id="rId9"/>
  </sheets>
  <definedNames>
    <definedName name="_xlnm.Print_Area" localSheetId="3">Instructions!$A$1:$K$58</definedName>
    <definedName name="_xlnm.Print_Area" localSheetId="0">'MBT RETURN - GNRL'!$A$1:$AT$62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10" i="3" l="1"/>
  <c r="AH25" i="3" l="1"/>
  <c r="AH27" i="3"/>
  <c r="AH49" i="3" s="1"/>
  <c r="AL61" i="3"/>
  <c r="P44" i="3"/>
  <c r="B44" i="3" s="1"/>
  <c r="AH28" i="3" l="1"/>
  <c r="AH29" i="3" s="1"/>
  <c r="AH39" i="3" s="1"/>
  <c r="AH40" i="3" s="1"/>
  <c r="AH43" i="3" s="1"/>
  <c r="BN45" i="3" s="1"/>
  <c r="BN44" i="3"/>
  <c r="AH44" i="3" s="1"/>
  <c r="AH45" i="3" l="1"/>
  <c r="AH47" i="3" s="1"/>
</calcChain>
</file>

<file path=xl/sharedStrings.xml><?xml version="1.0" encoding="utf-8"?>
<sst xmlns="http://schemas.openxmlformats.org/spreadsheetml/2006/main" count="89" uniqueCount="68">
  <si>
    <t>NEVADA DEPARTMENT OF TAXATION</t>
  </si>
  <si>
    <t>Title</t>
  </si>
  <si>
    <t>Phone Number</t>
  </si>
  <si>
    <t>Mail Original To:</t>
  </si>
  <si>
    <t>MODIFIED BUSINESS TAX RETURN</t>
  </si>
  <si>
    <t>1.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</si>
  <si>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</si>
  <si>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</si>
  <si>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</si>
  <si>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</si>
  <si>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</si>
  <si>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</si>
  <si>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</si>
  <si>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</si>
  <si>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</si>
  <si>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</si>
  <si>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</si>
  <si>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</si>
  <si>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Signature</t>
  </si>
  <si>
    <t>Date</t>
  </si>
  <si>
    <t>1 to 10</t>
  </si>
  <si>
    <t>11 to 15</t>
  </si>
  <si>
    <t>16 to 20</t>
  </si>
  <si>
    <t>21 to 30</t>
  </si>
  <si>
    <t>31+</t>
  </si>
  <si>
    <t>15.</t>
  </si>
  <si>
    <t>16.</t>
  </si>
  <si>
    <t>PREVIOUS DEBITS (Outstanding liabilities)</t>
  </si>
  <si>
    <t>AMOUNT PAID</t>
  </si>
  <si>
    <t>17.</t>
  </si>
  <si>
    <t xml:space="preserve">        </t>
  </si>
  <si>
    <t xml:space="preserve"> </t>
  </si>
  <si>
    <t>CARRY FORWARD (If Line 5 is less than zero (0) enter amount</t>
  </si>
  <si>
    <t>FEIN of Business Name Above</t>
  </si>
  <si>
    <t>THIS RETURN MUST BE SIGNED</t>
  </si>
  <si>
    <t>FOR DEPARTMENT USE ONLY</t>
  </si>
  <si>
    <t xml:space="preserve">PERIOD ENDING: </t>
  </si>
  <si>
    <t xml:space="preserve">DUE BY: </t>
  </si>
  <si>
    <t xml:space="preserve">DATE PAID: </t>
  </si>
  <si>
    <t>IF POSTMARKED AFTER DUE DATE, PENALTY AND INTEREST WILL APPLY</t>
  </si>
  <si>
    <t>here. This offset will be carried forward for the next quarter)</t>
  </si>
  <si>
    <t xml:space="preserve">I hereby certify this return, including any accompanying schedules and statements have been examined by me and to the best of my knowledge and belief is true, correct and complete. </t>
  </si>
  <si>
    <t>MAKE CHECK PAYABLE TO NEVADA DEPT OF TAXATION - A RETURN MUST BE FILED EVEN IF NO LIABILITY EXISTS</t>
  </si>
  <si>
    <t>2a.</t>
  </si>
  <si>
    <t>2b.</t>
  </si>
  <si>
    <t>TAXABLE WAGES  (Line 5 minus Line 7, but not less than $0)</t>
  </si>
  <si>
    <t xml:space="preserve">TOTAL GROSS WAGES (INCLUDING TIPS) PAID THIS QUARTER </t>
  </si>
  <si>
    <t>INTEREST (See instructions for current rate and calculation)</t>
  </si>
  <si>
    <t>18.</t>
  </si>
  <si>
    <t xml:space="preserve"> 10.  COMMERCE TAX CREDIT</t>
  </si>
  <si>
    <t>GENERAL BUSINESS (Revised 2016)</t>
  </si>
  <si>
    <t>Use this form for the quarterly period beginning July 1, 2016</t>
  </si>
  <si>
    <t xml:space="preserve">ENTER DEDUCTION FOR PAID HEALTH INSURANCE/HEALTH BENEFITS PLAN </t>
  </si>
  <si>
    <t>ENTER DEDUCTION FOR QUALIFIED VETERANS WAGES (See instructions)</t>
  </si>
  <si>
    <t xml:space="preserve">LINE 1 MINUS LINE 2a  AND LINE 2b </t>
  </si>
  <si>
    <t xml:space="preserve">OFFSET CARRIED FORWARD FROM PREVIOUS QUARTER </t>
  </si>
  <si>
    <t xml:space="preserve">LINE 3 MINUS LINE 4 </t>
  </si>
  <si>
    <t>TAXABLE WAGES (If Line 5 is greater than zero (0) enter amount here, if less than zero enter on line 18)</t>
  </si>
  <si>
    <t xml:space="preserve"> ENTER THRESHOLD OF $50,000</t>
  </si>
  <si>
    <t xml:space="preserve"> OTHER CREDITS (Overpayments or other approved credits, see instructions)</t>
  </si>
  <si>
    <t xml:space="preserve"> CALCULATED TAX (Line 8 x 0.01475)</t>
  </si>
  <si>
    <t>NET TAX DUE  (Line 9  minus Line 10 minus Line11)</t>
  </si>
  <si>
    <t>TOTAL AMOUNT DUE (Line 12 + Line 13 + Line 14 + Line 15)</t>
  </si>
  <si>
    <t>To email, save this form to your computer and email the attachment to: nevadaolt@tax.state.nv.us with the subject of 'Modified Business Tax Return'</t>
  </si>
  <si>
    <t>LOS ANGELES, CA  90051-5407</t>
  </si>
  <si>
    <t xml:space="preserve"> NEVADA DEPARTMENT OF TAXATION</t>
  </si>
  <si>
    <t>PO BOX 51107</t>
  </si>
  <si>
    <t>TID NO:020-TX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</si>
</sst>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&quot;??_);_(@_)"/>
    <numFmt numFmtId="165" formatCode="m/d/yy;@"/>
    <numFmt numFmtId="166" formatCode="_(* #,##0_);_(* \(#,##0\);_(* &quot;-&quot;??_);_(@_)"/>
    <numFmt numFmtId="167" formatCode="mm/dd/yy;@"/>
    <numFmt numFmtId="168" formatCode="_(* #,##0.00_);_(* \(#,##0.00\);_(* &quot;0.00&quot;??_);_(@_)"/>
  </numFmts>
  <fonts count="21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7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10"/>
      <name val="Times"/>
      <family val="1"/>
    </font>
    <font>
      <sz val="10"/>
      <color indexed="9"/>
      <name val="Arial"/>
      <family val="2"/>
    </font>
    <font>
      <sz val="32"/>
      <name val="Free 3 of 9"/>
      <family val="3"/>
    </font>
    <font>
      <sz val="8"/>
      <name val="Arial"/>
      <family val="2"/>
    </font>
    <font>
      <b/>
      <sz val="8"/>
      <name val="Arial"/>
      <family val="2"/>
    </font>
    <font>
      <sz val="14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Wingdings"/>
      <charset val="2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DF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3">
    <xf numFmtId="0" fontId="0" fillId="0" borderId="0" xfId="0"/>
    <xf numFmtId="0" fontId="0" fillId="2" borderId="0" xfId="0" applyFill="1"/>
    <xf numFmtId="0" fontId="0" fillId="2" borderId="0" xfId="0" applyFill="1" applyBorder="1"/>
    <xf numFmtId="2" fontId="0" fillId="2" borderId="0" xfId="0" applyNumberFormat="1" applyFill="1" applyBorder="1" applyAlignment="1" applyProtection="1"/>
    <xf numFmtId="0" fontId="0" fillId="2" borderId="0" xfId="0" applyFill="1" applyAlignment="1"/>
    <xf numFmtId="165" fontId="12" fillId="2" borderId="0" xfId="0" applyNumberFormat="1" applyFont="1" applyFill="1" applyAlignment="1"/>
    <xf numFmtId="0" fontId="12" fillId="2" borderId="0" xfId="0" applyFont="1" applyFill="1" applyAlignment="1"/>
    <xf numFmtId="0" fontId="12" fillId="2" borderId="0" xfId="0" applyFont="1" applyFill="1"/>
    <xf numFmtId="49" fontId="3" fillId="0" borderId="0" xfId="0" applyNumberFormat="1" applyFont="1"/>
    <xf numFmtId="14" fontId="3" fillId="0" borderId="0" xfId="0" applyNumberFormat="1" applyFont="1"/>
    <xf numFmtId="2" fontId="3" fillId="0" borderId="0" xfId="0" applyNumberFormat="1" applyFont="1"/>
    <xf numFmtId="0" fontId="3" fillId="0" borderId="0" xfId="0" applyFont="1"/>
    <xf numFmtId="0" fontId="0" fillId="2" borderId="0" xfId="0" applyFill="1" applyAlignment="1" applyProtection="1"/>
    <xf numFmtId="0" fontId="0" fillId="2" borderId="0" xfId="0" applyFill="1" applyProtection="1"/>
    <xf numFmtId="0" fontId="7" fillId="2" borderId="0" xfId="0" applyFont="1" applyFill="1" applyProtection="1"/>
    <xf numFmtId="0" fontId="7" fillId="2" borderId="0" xfId="0" applyFont="1" applyFill="1" applyAlignment="1" applyProtection="1">
      <alignment horizontal="left"/>
    </xf>
    <xf numFmtId="0" fontId="0" fillId="2" borderId="0" xfId="0" applyFill="1" applyBorder="1" applyProtection="1"/>
    <xf numFmtId="14" fontId="0" fillId="2" borderId="0" xfId="0" applyNumberFormat="1" applyFill="1" applyAlignment="1" applyProtection="1"/>
    <xf numFmtId="14" fontId="12" fillId="2" borderId="0" xfId="0" applyNumberFormat="1" applyFont="1" applyFill="1" applyAlignment="1" applyProtection="1"/>
    <xf numFmtId="0" fontId="9" fillId="2" borderId="0" xfId="0" applyFont="1" applyFill="1" applyBorder="1" applyProtection="1"/>
    <xf numFmtId="165" fontId="0" fillId="2" borderId="0" xfId="0" applyNumberFormat="1" applyFill="1" applyBorder="1" applyAlignment="1" applyProtection="1"/>
    <xf numFmtId="0" fontId="6" fillId="2" borderId="0" xfId="0" applyFont="1" applyFill="1" applyProtection="1"/>
    <xf numFmtId="0" fontId="11" fillId="2" borderId="0" xfId="0" applyFont="1" applyFill="1" applyBorder="1" applyProtection="1"/>
    <xf numFmtId="14" fontId="12" fillId="2" borderId="0" xfId="0" applyNumberFormat="1" applyFont="1" applyFill="1" applyProtection="1"/>
    <xf numFmtId="0" fontId="12" fillId="2" borderId="0" xfId="0" applyFont="1" applyFill="1" applyProtection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justify" vertical="top"/>
    </xf>
    <xf numFmtId="0" fontId="0" fillId="2" borderId="0" xfId="0" applyFill="1" applyAlignment="1">
      <alignment horizontal="justify"/>
    </xf>
    <xf numFmtId="0" fontId="5" fillId="3" borderId="0" xfId="0" applyFont="1" applyFill="1" applyAlignment="1" applyProtection="1">
      <alignment vertical="center"/>
    </xf>
    <xf numFmtId="0" fontId="0" fillId="3" borderId="0" xfId="0" applyFill="1" applyProtection="1"/>
    <xf numFmtId="0" fontId="0" fillId="2" borderId="0" xfId="0" applyFill="1" applyBorder="1" applyAlignment="1" applyProtection="1">
      <alignment wrapText="1"/>
    </xf>
    <xf numFmtId="0" fontId="10" fillId="2" borderId="0" xfId="0" applyFont="1" applyFill="1" applyBorder="1" applyProtection="1"/>
    <xf numFmtId="0" fontId="0" fillId="2" borderId="0" xfId="0" applyFill="1" applyBorder="1" applyAlignment="1" applyProtection="1"/>
    <xf numFmtId="0" fontId="0" fillId="2" borderId="0" xfId="0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center"/>
    </xf>
    <xf numFmtId="49" fontId="0" fillId="2" borderId="0" xfId="0" applyNumberFormat="1" applyFill="1" applyBorder="1" applyAlignment="1" applyProtection="1">
      <alignment vertical="top"/>
    </xf>
    <xf numFmtId="0" fontId="0" fillId="2" borderId="0" xfId="0" applyFill="1" applyBorder="1" applyAlignment="1" applyProtection="1">
      <alignment horizontal="right"/>
    </xf>
    <xf numFmtId="0" fontId="4" fillId="2" borderId="0" xfId="0" applyFont="1" applyFill="1" applyBorder="1" applyAlignment="1" applyProtection="1"/>
    <xf numFmtId="0" fontId="17" fillId="2" borderId="0" xfId="0" applyFont="1" applyFill="1" applyBorder="1" applyAlignment="1" applyProtection="1">
      <alignment horizontal="justify" vertical="top"/>
    </xf>
    <xf numFmtId="0" fontId="3" fillId="2" borderId="0" xfId="0" applyFont="1" applyFill="1" applyBorder="1" applyAlignment="1" applyProtection="1">
      <alignment horizontal="justify"/>
    </xf>
    <xf numFmtId="0" fontId="0" fillId="2" borderId="0" xfId="0" applyFill="1" applyBorder="1" applyAlignment="1" applyProtection="1">
      <alignment horizontal="justify"/>
    </xf>
    <xf numFmtId="0" fontId="9" fillId="2" borderId="0" xfId="0" applyFont="1" applyFill="1" applyBorder="1" applyAlignment="1" applyProtection="1"/>
    <xf numFmtId="0" fontId="14" fillId="2" borderId="0" xfId="0" applyFont="1" applyFill="1" applyBorder="1" applyAlignment="1" applyProtection="1">
      <alignment vertical="top"/>
    </xf>
    <xf numFmtId="0" fontId="6" fillId="2" borderId="1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12" fillId="2" borderId="0" xfId="0" applyFont="1" applyFill="1" applyBorder="1" applyProtection="1"/>
    <xf numFmtId="164" fontId="8" fillId="2" borderId="0" xfId="0" applyNumberFormat="1" applyFont="1" applyFill="1" applyBorder="1" applyAlignment="1" applyProtection="1"/>
    <xf numFmtId="0" fontId="7" fillId="2" borderId="0" xfId="0" applyFont="1" applyFill="1" applyBorder="1" applyProtection="1"/>
    <xf numFmtId="0" fontId="7" fillId="2" borderId="0" xfId="0" applyFont="1" applyFill="1" applyAlignment="1" applyProtection="1">
      <alignment horizontal="left" vertical="justify" wrapText="1"/>
    </xf>
    <xf numFmtId="14" fontId="11" fillId="2" borderId="0" xfId="0" applyNumberFormat="1" applyFont="1" applyFill="1" applyBorder="1" applyAlignment="1" applyProtection="1">
      <alignment horizontal="center"/>
    </xf>
    <xf numFmtId="1" fontId="11" fillId="2" borderId="0" xfId="0" applyNumberFormat="1" applyFont="1" applyFill="1" applyBorder="1" applyAlignment="1" applyProtection="1">
      <alignment horizontal="center"/>
    </xf>
    <xf numFmtId="0" fontId="7" fillId="2" borderId="0" xfId="0" applyFont="1" applyFill="1" applyBorder="1" applyAlignment="1" applyProtection="1">
      <alignment horizontal="left" vertical="center" wrapText="1"/>
    </xf>
    <xf numFmtId="0" fontId="7" fillId="2" borderId="0" xfId="0" applyFont="1" applyFill="1" applyBorder="1" applyAlignment="1" applyProtection="1">
      <alignment horizontal="left" vertical="top" wrapText="1"/>
    </xf>
    <xf numFmtId="0" fontId="0" fillId="2" borderId="0" xfId="0" applyFill="1" applyBorder="1" applyAlignment="1" applyProtection="1">
      <alignment horizontal="center"/>
    </xf>
    <xf numFmtId="49" fontId="2" fillId="2" borderId="0" xfId="0" applyNumberFormat="1" applyFont="1" applyFill="1" applyAlignment="1" applyProtection="1">
      <alignment horizontal="right"/>
    </xf>
    <xf numFmtId="0" fontId="16" fillId="5" borderId="0" xfId="0" applyFont="1" applyFill="1" applyBorder="1" applyAlignment="1" applyProtection="1"/>
    <xf numFmtId="0" fontId="0" fillId="5" borderId="0" xfId="0" applyFill="1" applyBorder="1" applyAlignment="1" applyProtection="1">
      <alignment horizontal="center"/>
    </xf>
    <xf numFmtId="164" fontId="7" fillId="5" borderId="0" xfId="0" applyNumberFormat="1" applyFont="1" applyFill="1" applyBorder="1" applyAlignment="1" applyProtection="1">
      <alignment horizontal="right" vertical="justify" wrapText="1"/>
    </xf>
    <xf numFmtId="0" fontId="0" fillId="5" borderId="0" xfId="0" applyFill="1" applyBorder="1" applyProtection="1"/>
    <xf numFmtId="0" fontId="7" fillId="2" borderId="0" xfId="0" applyFont="1" applyFill="1" applyBorder="1" applyAlignment="1" applyProtection="1">
      <alignment horizontal="left"/>
    </xf>
    <xf numFmtId="164" fontId="2" fillId="5" borderId="0" xfId="0" applyNumberFormat="1" applyFont="1" applyFill="1" applyBorder="1" applyAlignment="1" applyProtection="1">
      <alignment vertical="justify" wrapText="1"/>
    </xf>
    <xf numFmtId="49" fontId="2" fillId="2" borderId="0" xfId="0" applyNumberFormat="1" applyFont="1" applyFill="1" applyBorder="1" applyAlignment="1" applyProtection="1">
      <alignment horizontal="right"/>
    </xf>
    <xf numFmtId="49" fontId="2" fillId="2" borderId="0" xfId="0" applyNumberFormat="1" applyFont="1" applyFill="1" applyAlignment="1">
      <alignment horizontal="right"/>
    </xf>
    <xf numFmtId="49" fontId="18" fillId="2" borderId="0" xfId="0" applyNumberFormat="1" applyFont="1" applyFill="1" applyBorder="1" applyAlignment="1" applyProtection="1">
      <alignment horizontal="right"/>
    </xf>
    <xf numFmtId="164" fontId="8" fillId="5" borderId="4" xfId="0" applyNumberFormat="1" applyFont="1" applyFill="1" applyBorder="1" applyAlignment="1" applyProtection="1">
      <alignment horizontal="center"/>
    </xf>
    <xf numFmtId="164" fontId="8" fillId="5" borderId="5" xfId="0" applyNumberFormat="1" applyFont="1" applyFill="1" applyBorder="1" applyAlignment="1" applyProtection="1">
      <alignment horizontal="center"/>
    </xf>
    <xf numFmtId="164" fontId="8" fillId="5" borderId="6" xfId="0" applyNumberFormat="1" applyFont="1" applyFill="1" applyBorder="1" applyAlignment="1" applyProtection="1">
      <alignment horizontal="center"/>
    </xf>
    <xf numFmtId="0" fontId="0" fillId="2" borderId="0" xfId="0" applyFill="1" applyBorder="1" applyAlignment="1" applyProtection="1">
      <alignment horizontal="left" vertical="center"/>
    </xf>
    <xf numFmtId="0" fontId="18" fillId="2" borderId="0" xfId="0" applyFont="1" applyFill="1" applyBorder="1" applyAlignment="1">
      <alignment horizontal="right"/>
    </xf>
    <xf numFmtId="49" fontId="18" fillId="2" borderId="0" xfId="0" applyNumberFormat="1" applyFont="1" applyFill="1" applyBorder="1" applyAlignment="1" applyProtection="1">
      <alignment horizontal="right" vertical="center"/>
    </xf>
    <xf numFmtId="49" fontId="18" fillId="2" borderId="0" xfId="0" applyNumberFormat="1" applyFont="1" applyFill="1" applyAlignment="1" applyProtection="1">
      <alignment horizontal="left" vertical="center"/>
    </xf>
    <xf numFmtId="49" fontId="18" fillId="2" borderId="0" xfId="0" applyNumberFormat="1" applyFont="1" applyFill="1" applyAlignment="1" applyProtection="1">
      <alignment horizontal="right"/>
    </xf>
    <xf numFmtId="49" fontId="18" fillId="2" borderId="0" xfId="0" applyNumberFormat="1" applyFont="1" applyFill="1" applyAlignment="1" applyProtection="1">
      <alignment horizontal="right" vertical="center"/>
    </xf>
    <xf numFmtId="49" fontId="18" fillId="2" borderId="0" xfId="0" applyNumberFormat="1" applyFont="1" applyFill="1" applyAlignment="1" applyProtection="1">
      <alignment horizontal="right" vertical="justify"/>
    </xf>
    <xf numFmtId="0" fontId="18" fillId="2" borderId="0" xfId="0" applyFont="1" applyFill="1"/>
    <xf numFmtId="49" fontId="18" fillId="2" borderId="0" xfId="0" applyNumberFormat="1" applyFont="1" applyFill="1" applyAlignment="1">
      <alignment horizontal="right"/>
    </xf>
    <xf numFmtId="49" fontId="18" fillId="2" borderId="0" xfId="0" applyNumberFormat="1" applyFont="1" applyFill="1" applyAlignment="1" applyProtection="1">
      <alignment horizontal="left"/>
    </xf>
    <xf numFmtId="0" fontId="18" fillId="5" borderId="0" xfId="0" applyFont="1" applyFill="1" applyProtection="1"/>
    <xf numFmtId="0" fontId="18" fillId="5" borderId="0" xfId="0" applyFont="1" applyFill="1" applyBorder="1" applyProtection="1"/>
    <xf numFmtId="0" fontId="18" fillId="2" borderId="0" xfId="0" applyFont="1" applyFill="1" applyAlignment="1" applyProtection="1">
      <alignment vertical="center"/>
    </xf>
    <xf numFmtId="2" fontId="18" fillId="2" borderId="0" xfId="0" applyNumberFormat="1" applyFont="1" applyFill="1" applyBorder="1" applyAlignment="1" applyProtection="1">
      <alignment horizontal="left"/>
    </xf>
    <xf numFmtId="0" fontId="19" fillId="2" borderId="0" xfId="0" applyFont="1" applyFill="1" applyBorder="1" applyAlignment="1" applyProtection="1">
      <alignment horizontal="center" vertical="center"/>
    </xf>
    <xf numFmtId="0" fontId="18" fillId="2" borderId="0" xfId="0" applyFont="1" applyFill="1" applyBorder="1"/>
    <xf numFmtId="2" fontId="18" fillId="2" borderId="0" xfId="0" applyNumberFormat="1" applyFont="1" applyFill="1" applyBorder="1" applyAlignment="1" applyProtection="1">
      <alignment horizontal="right"/>
    </xf>
    <xf numFmtId="164" fontId="18" fillId="2" borderId="0" xfId="0" applyNumberFormat="1" applyFont="1" applyFill="1" applyBorder="1" applyAlignment="1" applyProtection="1"/>
    <xf numFmtId="0" fontId="18" fillId="2" borderId="0" xfId="0" applyFont="1" applyFill="1" applyBorder="1" applyAlignment="1" applyProtection="1">
      <alignment horizontal="center"/>
    </xf>
    <xf numFmtId="164" fontId="18" fillId="5" borderId="0" xfId="0" applyNumberFormat="1" applyFont="1" applyFill="1" applyBorder="1" applyAlignment="1" applyProtection="1">
      <alignment vertical="justify" wrapText="1"/>
    </xf>
    <xf numFmtId="0" fontId="1" fillId="5" borderId="0" xfId="0" applyFont="1" applyFill="1" applyProtection="1"/>
    <xf numFmtId="14" fontId="12" fillId="2" borderId="0" xfId="0" applyNumberFormat="1" applyFont="1" applyFill="1"/>
    <xf numFmtId="14" fontId="3" fillId="0" borderId="0" xfId="0" applyNumberFormat="1" applyFont="1" applyAlignment="1">
      <alignment horizontal="right" vertical="center"/>
    </xf>
    <xf numFmtId="0" fontId="10" fillId="2" borderId="0" xfId="0" applyFont="1" applyFill="1" applyBorder="1" applyAlignment="1" applyProtection="1">
      <alignment horizontal="left"/>
    </xf>
    <xf numFmtId="0" fontId="20" fillId="3" borderId="0" xfId="0" applyFont="1" applyFill="1" applyProtection="1"/>
    <xf numFmtId="0" fontId="7" fillId="2" borderId="0" xfId="0" applyFont="1" applyFill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horizontal="left" vertical="top" wrapText="1"/>
    </xf>
    <xf numFmtId="0" fontId="7" fillId="2" borderId="0" xfId="0" applyFont="1" applyFill="1" applyBorder="1" applyAlignment="1" applyProtection="1">
      <alignment horizontal="left" vertical="top" wrapText="1"/>
    </xf>
    <xf numFmtId="0" fontId="0" fillId="2" borderId="10" xfId="0" applyFill="1" applyBorder="1" applyAlignment="1">
      <alignment vertical="top"/>
    </xf>
    <xf numFmtId="0" fontId="0" fillId="2" borderId="0" xfId="0" applyFill="1" applyBorder="1" applyAlignment="1">
      <alignment vertical="top"/>
    </xf>
    <xf numFmtId="0" fontId="0" fillId="2" borderId="11" xfId="0" applyFill="1" applyBorder="1" applyAlignment="1">
      <alignment vertical="top"/>
    </xf>
    <xf numFmtId="0" fontId="0" fillId="2" borderId="7" xfId="0" applyFill="1" applyBorder="1" applyAlignment="1">
      <alignment vertical="top"/>
    </xf>
    <xf numFmtId="0" fontId="0" fillId="2" borderId="8" xfId="0" applyFill="1" applyBorder="1" applyAlignment="1">
      <alignment vertical="top"/>
    </xf>
    <xf numFmtId="0" fontId="0" fillId="2" borderId="9" xfId="0" applyFill="1" applyBorder="1" applyAlignment="1">
      <alignment vertical="top"/>
    </xf>
    <xf numFmtId="167" fontId="0" fillId="2" borderId="13" xfId="0" applyNumberForma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>
      <alignment horizontal="right"/>
    </xf>
    <xf numFmtId="0" fontId="0" fillId="2" borderId="0" xfId="0" applyFill="1" applyBorder="1" applyAlignment="1">
      <alignment horizontal="right"/>
    </xf>
    <xf numFmtId="167" fontId="18" fillId="2" borderId="14" xfId="0" applyNumberFormat="1" applyFont="1" applyFill="1" applyBorder="1" applyAlignment="1" applyProtection="1">
      <alignment horizontal="center"/>
      <protection locked="0"/>
    </xf>
    <xf numFmtId="167" fontId="0" fillId="2" borderId="13" xfId="0" applyNumberFormat="1" applyFill="1" applyBorder="1" applyAlignment="1" applyProtection="1">
      <alignment horizontal="center"/>
    </xf>
    <xf numFmtId="0" fontId="1" fillId="2" borderId="0" xfId="0" applyFont="1" applyFill="1" applyAlignment="1"/>
    <xf numFmtId="0" fontId="0" fillId="0" borderId="0" xfId="0" applyAlignment="1"/>
    <xf numFmtId="0" fontId="3" fillId="2" borderId="0" xfId="0" applyFont="1" applyFill="1" applyAlignment="1">
      <alignment horizontal="left" vertical="top" wrapText="1"/>
    </xf>
    <xf numFmtId="0" fontId="0" fillId="0" borderId="0" xfId="0" applyAlignment="1">
      <alignment horizontal="left" wrapText="1"/>
    </xf>
    <xf numFmtId="0" fontId="3" fillId="2" borderId="1" xfId="0" applyFont="1" applyFill="1" applyBorder="1" applyAlignment="1" applyProtection="1"/>
    <xf numFmtId="0" fontId="0" fillId="2" borderId="2" xfId="0" applyFill="1" applyBorder="1" applyAlignment="1" applyProtection="1"/>
    <xf numFmtId="0" fontId="0" fillId="2" borderId="3" xfId="0" applyFill="1" applyBorder="1" applyAlignment="1" applyProtection="1"/>
    <xf numFmtId="0" fontId="0" fillId="2" borderId="10" xfId="0" applyFill="1" applyBorder="1" applyAlignment="1" applyProtection="1">
      <alignment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3" fillId="2" borderId="0" xfId="0" applyFont="1" applyFill="1" applyAlignment="1">
      <alignment horizontal="left" vertical="center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Alignment="1">
      <alignment horizontal="center"/>
    </xf>
    <xf numFmtId="0" fontId="3" fillId="2" borderId="2" xfId="0" applyFont="1" applyFill="1" applyBorder="1" applyAlignment="1" applyProtection="1"/>
    <xf numFmtId="0" fontId="3" fillId="2" borderId="3" xfId="0" applyFont="1" applyFill="1" applyBorder="1" applyAlignment="1" applyProtection="1"/>
    <xf numFmtId="0" fontId="0" fillId="2" borderId="10" xfId="0" applyFill="1" applyBorder="1" applyAlignment="1" applyProtection="1">
      <alignment horizontal="left"/>
      <protection locked="0"/>
    </xf>
    <xf numFmtId="0" fontId="0" fillId="2" borderId="0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7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left"/>
    </xf>
    <xf numFmtId="0" fontId="3" fillId="2" borderId="2" xfId="0" applyFont="1" applyFill="1" applyBorder="1" applyAlignment="1" applyProtection="1">
      <alignment horizontal="left"/>
    </xf>
    <xf numFmtId="0" fontId="3" fillId="2" borderId="3" xfId="0" applyFont="1" applyFill="1" applyBorder="1" applyAlignment="1" applyProtection="1">
      <alignment horizontal="left"/>
    </xf>
    <xf numFmtId="49" fontId="0" fillId="4" borderId="12" xfId="0" applyNumberFormat="1" applyFill="1" applyBorder="1" applyAlignment="1" applyProtection="1">
      <protection locked="0"/>
    </xf>
    <xf numFmtId="0" fontId="1" fillId="2" borderId="0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9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18" fillId="2" borderId="0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left" vertical="center"/>
    </xf>
    <xf numFmtId="168" fontId="8" fillId="6" borderId="4" xfId="0" applyNumberFormat="1" applyFont="1" applyFill="1" applyBorder="1" applyAlignment="1" applyProtection="1">
      <alignment horizontal="center"/>
      <protection locked="0"/>
    </xf>
    <xf numFmtId="168" fontId="8" fillId="6" borderId="5" xfId="0" applyNumberFormat="1" applyFont="1" applyFill="1" applyBorder="1" applyAlignment="1" applyProtection="1">
      <alignment horizontal="center"/>
      <protection locked="0"/>
    </xf>
    <xf numFmtId="168" fontId="8" fillId="6" borderId="6" xfId="0" applyNumberFormat="1" applyFont="1" applyFill="1" applyBorder="1" applyAlignment="1" applyProtection="1">
      <alignment horizontal="center"/>
      <protection locked="0"/>
    </xf>
    <xf numFmtId="164" fontId="8" fillId="5" borderId="4" xfId="0" applyNumberFormat="1" applyFont="1" applyFill="1" applyBorder="1" applyAlignment="1" applyProtection="1">
      <alignment horizontal="center"/>
    </xf>
    <xf numFmtId="164" fontId="8" fillId="5" borderId="5" xfId="0" applyNumberFormat="1" applyFont="1" applyFill="1" applyBorder="1" applyAlignment="1" applyProtection="1">
      <alignment horizontal="center"/>
    </xf>
    <xf numFmtId="164" fontId="8" fillId="5" borderId="6" xfId="0" applyNumberFormat="1" applyFont="1" applyFill="1" applyBorder="1" applyAlignment="1" applyProtection="1">
      <alignment horizontal="center"/>
    </xf>
    <xf numFmtId="0" fontId="18" fillId="2" borderId="0" xfId="0" applyFont="1" applyFill="1" applyAlignment="1" applyProtection="1">
      <alignment horizontal="left" vertical="center"/>
    </xf>
    <xf numFmtId="0" fontId="16" fillId="4" borderId="7" xfId="0" applyFont="1" applyFill="1" applyBorder="1" applyAlignment="1" applyProtection="1">
      <alignment horizontal="center" vertical="center"/>
      <protection locked="0"/>
    </xf>
    <xf numFmtId="0" fontId="16" fillId="4" borderId="8" xfId="0" applyFont="1" applyFill="1" applyBorder="1" applyAlignment="1" applyProtection="1">
      <alignment horizontal="center" vertical="center"/>
      <protection locked="0"/>
    </xf>
    <xf numFmtId="0" fontId="16" fillId="4" borderId="9" xfId="0" applyFont="1" applyFill="1" applyBorder="1" applyAlignment="1" applyProtection="1">
      <alignment horizontal="center" vertical="center"/>
      <protection locked="0"/>
    </xf>
    <xf numFmtId="0" fontId="16" fillId="4" borderId="1" xfId="0" applyFont="1" applyFill="1" applyBorder="1" applyAlignment="1" applyProtection="1">
      <alignment horizontal="center" vertical="center"/>
      <protection locked="0"/>
    </xf>
    <xf numFmtId="0" fontId="16" fillId="4" borderId="2" xfId="0" applyFont="1" applyFill="1" applyBorder="1" applyAlignment="1" applyProtection="1">
      <alignment horizontal="center" vertical="center"/>
      <protection locked="0"/>
    </xf>
    <xf numFmtId="0" fontId="16" fillId="4" borderId="3" xfId="0" applyFont="1" applyFill="1" applyBorder="1" applyAlignment="1" applyProtection="1">
      <alignment horizontal="center" vertical="center"/>
      <protection locked="0"/>
    </xf>
    <xf numFmtId="0" fontId="16" fillId="4" borderId="10" xfId="0" applyFont="1" applyFill="1" applyBorder="1" applyAlignment="1" applyProtection="1">
      <alignment horizontal="center" vertical="center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16" fillId="4" borderId="11" xfId="0" applyFont="1" applyFill="1" applyBorder="1" applyAlignment="1" applyProtection="1">
      <alignment horizontal="center" vertical="center"/>
      <protection locked="0"/>
    </xf>
    <xf numFmtId="0" fontId="0" fillId="4" borderId="7" xfId="0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horizontal="center"/>
      <protection locked="0"/>
    </xf>
    <xf numFmtId="0" fontId="15" fillId="2" borderId="0" xfId="0" applyFont="1" applyFill="1" applyBorder="1" applyAlignment="1" applyProtection="1">
      <alignment horizontal="left" wrapText="1"/>
    </xf>
    <xf numFmtId="0" fontId="7" fillId="2" borderId="0" xfId="0" applyFont="1" applyFill="1" applyBorder="1" applyAlignment="1" applyProtection="1">
      <alignment horizontal="center"/>
    </xf>
    <xf numFmtId="0" fontId="7" fillId="2" borderId="10" xfId="0" applyFont="1" applyFill="1" applyBorder="1" applyAlignment="1" applyProtection="1"/>
    <xf numFmtId="0" fontId="0" fillId="2" borderId="0" xfId="0" applyFill="1" applyBorder="1" applyAlignment="1" applyProtection="1"/>
    <xf numFmtId="0" fontId="0" fillId="2" borderId="11" xfId="0" applyFill="1" applyBorder="1" applyAlignment="1" applyProtection="1"/>
    <xf numFmtId="0" fontId="0" fillId="2" borderId="7" xfId="0" applyFill="1" applyBorder="1" applyAlignment="1" applyProtection="1"/>
    <xf numFmtId="0" fontId="0" fillId="2" borderId="8" xfId="0" applyFill="1" applyBorder="1" applyAlignment="1" applyProtection="1"/>
    <xf numFmtId="0" fontId="0" fillId="2" borderId="9" xfId="0" applyFill="1" applyBorder="1" applyAlignment="1" applyProtection="1"/>
    <xf numFmtId="0" fontId="3" fillId="2" borderId="10" xfId="0" applyFont="1" applyFill="1" applyBorder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0" fillId="2" borderId="10" xfId="0" applyFill="1" applyBorder="1" applyAlignment="1">
      <alignment vertical="top" wrapText="1"/>
    </xf>
    <xf numFmtId="0" fontId="0" fillId="2" borderId="0" xfId="0" applyFill="1" applyAlignment="1">
      <alignment vertical="top" wrapText="1"/>
    </xf>
    <xf numFmtId="0" fontId="7" fillId="2" borderId="10" xfId="0" applyFont="1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164" fontId="0" fillId="5" borderId="4" xfId="0" applyNumberFormat="1" applyFill="1" applyBorder="1" applyAlignment="1" applyProtection="1">
      <alignment horizontal="center"/>
    </xf>
    <xf numFmtId="164" fontId="0" fillId="5" borderId="5" xfId="0" applyNumberFormat="1" applyFill="1" applyBorder="1" applyAlignment="1" applyProtection="1">
      <alignment horizontal="center"/>
    </xf>
    <xf numFmtId="164" fontId="0" fillId="5" borderId="6" xfId="0" applyNumberFormat="1" applyFill="1" applyBorder="1" applyAlignment="1" applyProtection="1">
      <alignment horizontal="center"/>
    </xf>
    <xf numFmtId="49" fontId="18" fillId="2" borderId="0" xfId="0" applyNumberFormat="1" applyFont="1" applyFill="1" applyAlignment="1" applyProtection="1">
      <alignment horizontal="right"/>
    </xf>
    <xf numFmtId="49" fontId="18" fillId="2" borderId="0" xfId="0" applyNumberFormat="1" applyFont="1" applyFill="1" applyBorder="1" applyAlignment="1" applyProtection="1">
      <alignment horizontal="right"/>
    </xf>
    <xf numFmtId="0" fontId="18" fillId="2" borderId="0" xfId="0" applyFont="1" applyFill="1" applyAlignment="1" applyProtection="1">
      <alignment horizontal="left" readingOrder="1"/>
    </xf>
    <xf numFmtId="0" fontId="18" fillId="2" borderId="0" xfId="0" applyFont="1" applyFill="1" applyAlignment="1">
      <alignment horizontal="left" readingOrder="1"/>
    </xf>
    <xf numFmtId="0" fontId="0" fillId="5" borderId="0" xfId="0" applyFill="1" applyBorder="1" applyAlignment="1" applyProtection="1">
      <alignment horizontal="center"/>
    </xf>
    <xf numFmtId="0" fontId="18" fillId="5" borderId="0" xfId="0" applyFont="1" applyFill="1" applyAlignment="1" applyProtection="1">
      <alignment horizontal="left" vertical="center" wrapText="1"/>
    </xf>
    <xf numFmtId="0" fontId="18" fillId="2" borderId="0" xfId="0" applyFont="1" applyFill="1" applyAlignment="1" applyProtection="1">
      <alignment horizontal="left" vertical="justify" wrapText="1"/>
    </xf>
    <xf numFmtId="0" fontId="18" fillId="5" borderId="0" xfId="0" applyFont="1" applyFill="1" applyBorder="1" applyAlignment="1" applyProtection="1">
      <alignment horizontal="left" vertical="center" wrapText="1"/>
    </xf>
    <xf numFmtId="165" fontId="11" fillId="2" borderId="0" xfId="0" applyNumberFormat="1" applyFont="1" applyFill="1" applyBorder="1" applyAlignment="1" applyProtection="1">
      <alignment horizontal="center"/>
    </xf>
    <xf numFmtId="166" fontId="11" fillId="2" borderId="0" xfId="0" applyNumberFormat="1" applyFont="1" applyFill="1" applyBorder="1" applyAlignment="1" applyProtection="1">
      <alignment horizontal="center"/>
    </xf>
    <xf numFmtId="0" fontId="11" fillId="2" borderId="0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0</xdr:row>
          <xdr:rowOff>104776</xdr:rowOff>
        </xdr:from>
        <xdr:to>
          <xdr:col>11</xdr:col>
          <xdr:colOff>38100</xdr:colOff>
          <xdr:row>54</xdr:row>
          <xdr:rowOff>66676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3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V113"/>
  <sheetViews>
    <sheetView showGridLines="0" showRowColHeaders="0" tabSelected="1" zoomScaleNormal="100" workbookViewId="0">
      <selection activeCell="B17" sqref="B17:Y17"/>
    </sheetView>
  </sheetViews>
  <sheetFormatPr defaultColWidth="2.28515625" defaultRowHeight="12.75" x14ac:dyDescent="0.2"/>
  <cols>
    <col min="1" max="1" width="3.5703125" style="1" customWidth="1"/>
    <col min="2" max="2" width="2.5703125" style="1" customWidth="1"/>
    <col min="3" max="5" width="2.28515625" style="1" customWidth="1"/>
    <col min="6" max="6" width="3.28515625" style="1" customWidth="1"/>
    <col min="7" max="7" width="6.7109375" style="1" customWidth="1"/>
    <col min="8" max="13" width="2.28515625" style="1" customWidth="1"/>
    <col min="14" max="14" width="2.85546875" style="1" customWidth="1"/>
    <col min="15" max="15" width="2.5703125" style="1" customWidth="1"/>
    <col min="16" max="16" width="2.42578125" style="1" customWidth="1"/>
    <col min="17" max="17" width="2.28515625" style="1" customWidth="1"/>
    <col min="18" max="18" width="1.5703125" style="1" customWidth="1"/>
    <col min="19" max="20" width="2.28515625" style="1" customWidth="1"/>
    <col min="21" max="21" width="3.85546875" style="1" customWidth="1"/>
    <col min="22" max="24" width="2.28515625" style="1" customWidth="1"/>
    <col min="25" max="29" width="2.42578125" style="1" customWidth="1"/>
    <col min="30" max="30" width="3.5703125" style="1" customWidth="1"/>
    <col min="31" max="31" width="2.5703125" style="1" customWidth="1"/>
    <col min="32" max="33" width="2.7109375" style="1" customWidth="1"/>
    <col min="34" max="36" width="2.28515625" style="1" customWidth="1"/>
    <col min="37" max="37" width="1.42578125" style="1" customWidth="1"/>
    <col min="38" max="38" width="2.140625" style="1" customWidth="1"/>
    <col min="39" max="39" width="2.28515625" style="1" customWidth="1"/>
    <col min="40" max="40" width="1.28515625" style="1" customWidth="1"/>
    <col min="41" max="41" width="2.28515625" style="1" customWidth="1"/>
    <col min="42" max="42" width="3.5703125" style="1" customWidth="1"/>
    <col min="43" max="43" width="2.28515625" style="1" customWidth="1"/>
    <col min="44" max="44" width="3.140625" style="1" customWidth="1"/>
    <col min="45" max="45" width="9.28515625" style="1" customWidth="1"/>
    <col min="46" max="46" width="1.5703125" style="1" customWidth="1"/>
    <col min="47" max="52" width="2.28515625" style="1" customWidth="1"/>
    <col min="53" max="53" width="2.5703125" style="1" customWidth="1"/>
    <col min="54" max="78" width="2.28515625" style="1" customWidth="1"/>
    <col min="79" max="79" width="2.28515625" style="7" customWidth="1"/>
    <col min="80" max="16384" width="2.28515625" style="1"/>
  </cols>
  <sheetData>
    <row r="1" spans="1:100" ht="15.75" customHeight="1" x14ac:dyDescent="0.2">
      <c r="A1" s="13"/>
      <c r="B1" s="92" t="s">
        <v>65</v>
      </c>
      <c r="C1" s="29"/>
      <c r="D1" s="28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7"/>
      <c r="BK1" s="17"/>
      <c r="BL1" s="17"/>
      <c r="BM1" s="17"/>
      <c r="BN1" s="17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8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</row>
    <row r="2" spans="1:100" ht="20.100000000000001" customHeight="1" x14ac:dyDescent="0.25">
      <c r="A2" s="16"/>
      <c r="B2" s="91" t="s">
        <v>4</v>
      </c>
      <c r="C2" s="91"/>
      <c r="D2" s="31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2"/>
      <c r="AE2" s="2"/>
      <c r="AF2" s="135" t="s">
        <v>67</v>
      </c>
      <c r="AG2" s="136"/>
      <c r="AH2" s="136"/>
      <c r="AI2" s="136"/>
      <c r="AJ2" s="136"/>
      <c r="AK2" s="136"/>
      <c r="AL2" s="136"/>
      <c r="AM2" s="136"/>
      <c r="AN2" s="134"/>
      <c r="AO2" s="134"/>
      <c r="AP2" s="134"/>
      <c r="AQ2" s="134"/>
      <c r="AR2" s="134"/>
      <c r="AS2" s="134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7"/>
      <c r="BK2" s="17"/>
      <c r="BL2" s="17"/>
      <c r="BM2" s="17"/>
      <c r="BN2" s="17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8">
        <v>42643</v>
      </c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</row>
    <row r="3" spans="1:100" ht="18" x14ac:dyDescent="0.25">
      <c r="A3" s="16"/>
      <c r="B3" s="91" t="s">
        <v>50</v>
      </c>
      <c r="C3" s="91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2"/>
      <c r="AE3" s="2"/>
      <c r="AF3" s="43" t="s">
        <v>35</v>
      </c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5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7"/>
      <c r="BK3" s="17"/>
      <c r="BL3" s="17"/>
      <c r="BM3" s="17"/>
      <c r="BN3" s="17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8">
        <v>42735</v>
      </c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</row>
    <row r="4" spans="1:100" ht="15.75" customHeight="1" x14ac:dyDescent="0.2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96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8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7"/>
      <c r="BK4" s="17"/>
      <c r="BL4" s="17"/>
      <c r="BM4" s="17"/>
      <c r="BN4" s="17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8">
        <v>42825</v>
      </c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</row>
    <row r="5" spans="1:100" ht="1.5" customHeight="1" x14ac:dyDescent="0.2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96"/>
      <c r="AG5" s="97"/>
      <c r="AH5" s="97"/>
      <c r="AI5" s="97"/>
      <c r="AJ5" s="97"/>
      <c r="AK5" s="97"/>
      <c r="AL5" s="97"/>
      <c r="AM5" s="97"/>
      <c r="AN5" s="97"/>
      <c r="AO5" s="97"/>
      <c r="AP5" s="97"/>
      <c r="AQ5" s="97"/>
      <c r="AR5" s="97"/>
      <c r="AS5" s="98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7"/>
      <c r="BK5" s="17"/>
      <c r="BL5" s="17"/>
      <c r="BM5" s="17"/>
      <c r="BN5" s="17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8">
        <v>42916</v>
      </c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</row>
    <row r="6" spans="1:100" x14ac:dyDescent="0.2">
      <c r="A6" s="16"/>
      <c r="B6" s="161" t="s">
        <v>3</v>
      </c>
      <c r="C6" s="161"/>
      <c r="D6" s="161"/>
      <c r="E6" s="161"/>
      <c r="F6" s="161"/>
      <c r="G6" s="93" t="s">
        <v>0</v>
      </c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96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S6" s="98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7"/>
      <c r="BK6" s="17"/>
      <c r="BL6" s="17"/>
      <c r="BM6" s="17"/>
      <c r="BN6" s="17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8">
        <v>43008</v>
      </c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</row>
    <row r="7" spans="1:100" ht="11.25" customHeight="1" x14ac:dyDescent="0.2">
      <c r="A7" s="16"/>
      <c r="B7" s="16"/>
      <c r="C7" s="16"/>
      <c r="D7" s="16"/>
      <c r="E7" s="16"/>
      <c r="F7" s="16"/>
      <c r="G7" s="140" t="s">
        <v>66</v>
      </c>
      <c r="H7" s="93"/>
      <c r="I7" s="93"/>
      <c r="J7" s="93"/>
      <c r="K7" s="93"/>
      <c r="L7" s="93"/>
      <c r="M7" s="68"/>
      <c r="N7" s="68"/>
      <c r="O7" s="68"/>
      <c r="P7" s="68"/>
      <c r="Q7" s="68"/>
      <c r="R7" s="68"/>
      <c r="S7" s="68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96"/>
      <c r="AG7" s="97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8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7"/>
      <c r="BK7" s="17"/>
      <c r="BL7" s="17"/>
      <c r="BM7" s="17"/>
      <c r="BN7" s="17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8">
        <v>43100</v>
      </c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</row>
    <row r="8" spans="1:100" ht="12.75" customHeight="1" x14ac:dyDescent="0.2">
      <c r="A8" s="32"/>
      <c r="B8" s="33"/>
      <c r="C8" s="33"/>
      <c r="D8" s="33"/>
      <c r="E8" s="33"/>
      <c r="F8" s="33"/>
      <c r="G8" s="107" t="s">
        <v>64</v>
      </c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34"/>
      <c r="X8" s="34"/>
      <c r="Y8" s="34"/>
      <c r="Z8" s="34"/>
      <c r="AA8" s="34"/>
      <c r="AB8" s="34"/>
      <c r="AC8" s="34"/>
      <c r="AD8" s="32"/>
      <c r="AE8" s="16"/>
      <c r="AF8" s="99"/>
      <c r="AG8" s="100"/>
      <c r="AH8" s="100"/>
      <c r="AI8" s="100"/>
      <c r="AJ8" s="100"/>
      <c r="AK8" s="100"/>
      <c r="AL8" s="100"/>
      <c r="AM8" s="100"/>
      <c r="AN8" s="100"/>
      <c r="AO8" s="100"/>
      <c r="AP8" s="100"/>
      <c r="AQ8" s="100"/>
      <c r="AR8" s="100"/>
      <c r="AS8" s="101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7"/>
      <c r="BK8" s="17"/>
      <c r="BL8" s="17"/>
      <c r="BM8" s="17"/>
      <c r="BN8" s="17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8">
        <v>43190</v>
      </c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</row>
    <row r="9" spans="1:100" ht="19.5" customHeight="1" x14ac:dyDescent="0.2">
      <c r="A9" s="32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2"/>
      <c r="AE9" s="16"/>
      <c r="AF9" s="103" t="s">
        <v>36</v>
      </c>
      <c r="AG9" s="104"/>
      <c r="AH9" s="104"/>
      <c r="AI9" s="104"/>
      <c r="AJ9" s="104"/>
      <c r="AK9" s="104"/>
      <c r="AL9" s="104"/>
      <c r="AM9" s="104"/>
      <c r="AN9" s="105"/>
      <c r="AO9" s="105"/>
      <c r="AP9" s="105"/>
      <c r="AQ9" s="105"/>
      <c r="AR9" s="105"/>
      <c r="AS9" s="105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7"/>
      <c r="BK9" s="17"/>
      <c r="BL9" s="17"/>
      <c r="BM9" s="17"/>
      <c r="BN9" s="17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8">
        <v>43281</v>
      </c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</row>
    <row r="10" spans="1:100" ht="24" customHeight="1" x14ac:dyDescent="0.2">
      <c r="A10" s="36"/>
      <c r="B10" s="94" t="s">
        <v>63</v>
      </c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53"/>
      <c r="AA10" s="53"/>
      <c r="AB10" s="53"/>
      <c r="AC10" s="53"/>
      <c r="AD10" s="32"/>
      <c r="AE10" s="16"/>
      <c r="AF10" s="103" t="s">
        <v>37</v>
      </c>
      <c r="AG10" s="104"/>
      <c r="AH10" s="104"/>
      <c r="AI10" s="104"/>
      <c r="AJ10" s="104"/>
      <c r="AK10" s="104"/>
      <c r="AL10" s="104"/>
      <c r="AM10" s="104"/>
      <c r="AN10" s="106" t="str">
        <f>IF(ISBLANK(AN9),"",VLOOKUP(EOMONTH(AN9,0),Sheet2!$A$1:$B$73,2))</f>
        <v/>
      </c>
      <c r="AO10" s="106"/>
      <c r="AP10" s="106"/>
      <c r="AQ10" s="106"/>
      <c r="AR10" s="106"/>
      <c r="AS10" s="106"/>
      <c r="AT10" s="16"/>
      <c r="AU10" s="13"/>
      <c r="AV10" s="16"/>
      <c r="AW10" s="16"/>
      <c r="AX10" s="16"/>
      <c r="AY10" s="16"/>
      <c r="AZ10" s="16"/>
      <c r="BA10" s="30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89">
        <v>43373</v>
      </c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</row>
    <row r="11" spans="1:100" ht="19.5" customHeight="1" x14ac:dyDescent="0.2">
      <c r="A11" s="32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2"/>
      <c r="AE11" s="16"/>
      <c r="AF11" s="103" t="s">
        <v>38</v>
      </c>
      <c r="AG11" s="104"/>
      <c r="AH11" s="104"/>
      <c r="AI11" s="104"/>
      <c r="AJ11" s="104"/>
      <c r="AK11" s="104"/>
      <c r="AL11" s="104"/>
      <c r="AM11" s="104"/>
      <c r="AN11" s="102"/>
      <c r="AO11" s="102"/>
      <c r="AP11" s="102"/>
      <c r="AQ11" s="102"/>
      <c r="AR11" s="102"/>
      <c r="AS11" s="102"/>
      <c r="AT11" s="20"/>
      <c r="AU11" s="13"/>
      <c r="AV11" s="19"/>
      <c r="AW11" s="16"/>
      <c r="AX11" s="16"/>
      <c r="AY11" s="16"/>
      <c r="AZ11" s="16"/>
      <c r="BA11" s="16"/>
      <c r="BB11" s="16"/>
      <c r="BC11" s="16"/>
      <c r="BD11" s="16"/>
      <c r="BE11" s="20"/>
      <c r="BF11" s="20"/>
      <c r="BG11" s="20"/>
      <c r="BH11" s="20"/>
      <c r="BI11" s="20"/>
      <c r="BJ11" s="16"/>
      <c r="BK11" s="16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89">
        <v>43465</v>
      </c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</row>
    <row r="12" spans="1:100" ht="12" customHeight="1" x14ac:dyDescent="0.2">
      <c r="A12" s="32"/>
      <c r="B12" s="37" t="s">
        <v>51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16"/>
      <c r="AF12" s="38"/>
      <c r="AG12" s="39"/>
      <c r="AH12" s="39"/>
      <c r="AI12" s="160" t="s">
        <v>39</v>
      </c>
      <c r="AJ12" s="160"/>
      <c r="AK12" s="160"/>
      <c r="AL12" s="160"/>
      <c r="AM12" s="160"/>
      <c r="AN12" s="160"/>
      <c r="AO12" s="160"/>
      <c r="AP12" s="160"/>
      <c r="AQ12" s="160"/>
      <c r="AR12" s="160"/>
      <c r="AS12" s="160"/>
      <c r="AT12" s="20"/>
      <c r="AU12" s="13"/>
      <c r="AV12" s="19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89">
        <v>43555</v>
      </c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</row>
    <row r="13" spans="1:100" ht="9.75" customHeight="1" x14ac:dyDescent="0.25">
      <c r="A13" s="32"/>
      <c r="B13" s="151"/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3"/>
      <c r="Z13" s="56"/>
      <c r="AA13" s="56"/>
      <c r="AB13" s="56"/>
      <c r="AC13" s="56"/>
      <c r="AD13" s="32"/>
      <c r="AE13" s="16"/>
      <c r="AF13" s="40"/>
      <c r="AG13" s="39"/>
      <c r="AH13" s="39"/>
      <c r="AI13" s="160"/>
      <c r="AJ13" s="160"/>
      <c r="AK13" s="160"/>
      <c r="AL13" s="160"/>
      <c r="AM13" s="160"/>
      <c r="AN13" s="160"/>
      <c r="AO13" s="160"/>
      <c r="AP13" s="160"/>
      <c r="AQ13" s="160"/>
      <c r="AR13" s="160"/>
      <c r="AS13" s="160"/>
      <c r="AT13" s="13"/>
      <c r="AU13" s="13"/>
      <c r="AV13" s="21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89">
        <v>43646</v>
      </c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</row>
    <row r="14" spans="1:100" ht="6" customHeight="1" x14ac:dyDescent="0.25">
      <c r="A14" s="32"/>
      <c r="B14" s="154"/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6"/>
      <c r="Z14" s="56"/>
      <c r="AA14" s="56"/>
      <c r="AB14" s="56"/>
      <c r="AC14" s="56"/>
      <c r="AD14" s="32"/>
      <c r="AE14" s="16"/>
      <c r="AF14" s="41"/>
      <c r="AG14" s="41"/>
      <c r="AH14" s="41"/>
      <c r="AI14" s="160"/>
      <c r="AJ14" s="160"/>
      <c r="AK14" s="160"/>
      <c r="AL14" s="160"/>
      <c r="AM14" s="160"/>
      <c r="AN14" s="160"/>
      <c r="AO14" s="160"/>
      <c r="AP14" s="160"/>
      <c r="AQ14" s="160"/>
      <c r="AR14" s="160"/>
      <c r="AS14" s="160"/>
      <c r="AT14" s="13"/>
      <c r="AU14" s="13"/>
      <c r="AV14" s="21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89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</row>
    <row r="15" spans="1:100" ht="14.25" customHeight="1" x14ac:dyDescent="0.25">
      <c r="A15" s="32"/>
      <c r="B15" s="154"/>
      <c r="C15" s="155"/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6"/>
      <c r="Z15" s="56"/>
      <c r="AA15" s="56"/>
      <c r="AB15" s="56"/>
      <c r="AC15" s="56"/>
      <c r="AD15" s="32"/>
      <c r="AE15" s="32"/>
      <c r="AF15" s="41"/>
      <c r="AG15" s="41"/>
      <c r="AH15" s="41"/>
      <c r="AI15" s="160"/>
      <c r="AJ15" s="160"/>
      <c r="AK15" s="160"/>
      <c r="AL15" s="160"/>
      <c r="AM15" s="160"/>
      <c r="AN15" s="160"/>
      <c r="AO15" s="160"/>
      <c r="AP15" s="160"/>
      <c r="AQ15" s="160"/>
      <c r="AR15" s="160"/>
      <c r="AS15" s="160"/>
      <c r="AT15" s="13"/>
      <c r="AU15" s="13"/>
      <c r="AV15" s="21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89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</row>
    <row r="16" spans="1:100" ht="13.5" customHeight="1" x14ac:dyDescent="0.25">
      <c r="A16" s="32"/>
      <c r="B16" s="154"/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6"/>
      <c r="Z16" s="56"/>
      <c r="AA16" s="56"/>
      <c r="AB16" s="56"/>
      <c r="AC16" s="56"/>
      <c r="AD16" s="32"/>
      <c r="AE16" s="32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13"/>
      <c r="AU16" s="13"/>
      <c r="AV16" s="21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8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</row>
    <row r="17" spans="1:100" ht="13.5" customHeight="1" x14ac:dyDescent="0.2">
      <c r="A17" s="32"/>
      <c r="B17" s="148"/>
      <c r="C17" s="149"/>
      <c r="D17" s="149"/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50"/>
      <c r="Z17" s="57"/>
      <c r="AA17" s="57"/>
      <c r="AB17" s="57"/>
      <c r="AC17" s="57"/>
      <c r="AD17" s="32"/>
      <c r="AE17" s="32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13"/>
      <c r="AU17" s="13"/>
      <c r="AV17" s="21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8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</row>
    <row r="18" spans="1:100" x14ac:dyDescent="0.2">
      <c r="A18" s="32"/>
      <c r="B18" s="157"/>
      <c r="C18" s="158"/>
      <c r="D18" s="158"/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9"/>
      <c r="Z18" s="57"/>
      <c r="AA18" s="57"/>
      <c r="AB18" s="57"/>
      <c r="AC18" s="57"/>
      <c r="AD18" s="32"/>
      <c r="AE18" s="32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13"/>
      <c r="AU18" s="13"/>
      <c r="AV18" s="21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8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</row>
    <row r="19" spans="1:100" x14ac:dyDescent="0.2">
      <c r="A19" s="32"/>
      <c r="B19" s="157"/>
      <c r="C19" s="158"/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9"/>
      <c r="Z19" s="57"/>
      <c r="AA19" s="57"/>
      <c r="AB19" s="57"/>
      <c r="AC19" s="57"/>
      <c r="AD19" s="32"/>
      <c r="AE19" s="3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13"/>
      <c r="AU19" s="13"/>
      <c r="AV19" s="21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8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</row>
    <row r="20" spans="1:100" ht="17.25" customHeight="1" x14ac:dyDescent="0.2">
      <c r="A20" s="32"/>
      <c r="B20" s="186"/>
      <c r="C20" s="186"/>
      <c r="D20" s="186"/>
      <c r="E20" s="186"/>
      <c r="F20" s="186"/>
      <c r="G20" s="186"/>
      <c r="H20" s="186"/>
      <c r="I20" s="186"/>
      <c r="J20" s="186"/>
      <c r="K20" s="186"/>
      <c r="L20" s="186"/>
      <c r="M20" s="186"/>
      <c r="N20" s="186"/>
      <c r="O20" s="186"/>
      <c r="P20" s="186"/>
      <c r="Q20" s="186"/>
      <c r="R20" s="186"/>
      <c r="S20" s="186"/>
      <c r="T20" s="186"/>
      <c r="U20" s="186"/>
      <c r="V20" s="186"/>
      <c r="W20" s="186"/>
      <c r="X20" s="186"/>
      <c r="Y20" s="186"/>
      <c r="Z20" s="54"/>
      <c r="AA20" s="54"/>
      <c r="AB20" s="54"/>
      <c r="AC20" s="54"/>
      <c r="AD20" s="32"/>
      <c r="AE20" s="3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13"/>
      <c r="AU20" s="13"/>
      <c r="AV20" s="21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8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</row>
    <row r="21" spans="1:100" ht="12" customHeight="1" x14ac:dyDescent="0.2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8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</row>
    <row r="22" spans="1:100" ht="21" customHeight="1" x14ac:dyDescent="0.2">
      <c r="A22" s="70" t="s">
        <v>5</v>
      </c>
      <c r="B22" s="189" t="s">
        <v>46</v>
      </c>
      <c r="C22" s="189"/>
      <c r="D22" s="189"/>
      <c r="E22" s="189"/>
      <c r="F22" s="189"/>
      <c r="G22" s="189"/>
      <c r="H22" s="189"/>
      <c r="I22" s="189"/>
      <c r="J22" s="189"/>
      <c r="K22" s="189"/>
      <c r="L22" s="189"/>
      <c r="M22" s="189"/>
      <c r="N22" s="189"/>
      <c r="O22" s="189"/>
      <c r="P22" s="189"/>
      <c r="Q22" s="189"/>
      <c r="R22" s="189"/>
      <c r="S22" s="189"/>
      <c r="T22" s="189"/>
      <c r="U22" s="189"/>
      <c r="V22" s="189"/>
      <c r="W22" s="189"/>
      <c r="X22" s="189"/>
      <c r="Y22" s="189"/>
      <c r="Z22" s="52"/>
      <c r="AA22" s="52"/>
      <c r="AB22" s="52"/>
      <c r="AF22" s="52"/>
      <c r="AG22" s="62" t="s">
        <v>5</v>
      </c>
      <c r="AH22" s="141"/>
      <c r="AI22" s="142"/>
      <c r="AJ22" s="142"/>
      <c r="AK22" s="142"/>
      <c r="AL22" s="142"/>
      <c r="AM22" s="142"/>
      <c r="AN22" s="142"/>
      <c r="AO22" s="142"/>
      <c r="AP22" s="142"/>
      <c r="AQ22" s="142"/>
      <c r="AR22" s="142"/>
      <c r="AS22" s="143"/>
      <c r="AT22" s="13"/>
      <c r="AU22" s="13"/>
      <c r="AV22" s="13"/>
      <c r="AW22" s="192"/>
      <c r="AX22" s="192"/>
      <c r="AY22" s="192"/>
      <c r="AZ22" s="192"/>
      <c r="BA22" s="190"/>
      <c r="BB22" s="190"/>
      <c r="BC22" s="190"/>
      <c r="BD22" s="190"/>
      <c r="BE22" s="22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8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</row>
    <row r="23" spans="1:100" ht="20.25" customHeight="1" x14ac:dyDescent="0.2">
      <c r="A23" s="71" t="s">
        <v>43</v>
      </c>
      <c r="B23" s="187" t="s">
        <v>52</v>
      </c>
      <c r="C23" s="187"/>
      <c r="D23" s="187"/>
      <c r="E23" s="187"/>
      <c r="F23" s="187"/>
      <c r="G23" s="187"/>
      <c r="H23" s="187"/>
      <c r="I23" s="187"/>
      <c r="J23" s="187"/>
      <c r="K23" s="187"/>
      <c r="L23" s="187"/>
      <c r="M23" s="187"/>
      <c r="N23" s="187"/>
      <c r="O23" s="187"/>
      <c r="P23" s="187"/>
      <c r="Q23" s="187"/>
      <c r="R23" s="187"/>
      <c r="S23" s="187"/>
      <c r="T23" s="187"/>
      <c r="U23" s="187"/>
      <c r="V23" s="187"/>
      <c r="W23" s="187"/>
      <c r="X23" s="187"/>
      <c r="Y23" s="187"/>
      <c r="Z23" s="187"/>
      <c r="AA23" s="187"/>
      <c r="AB23" s="187"/>
      <c r="AF23" s="13"/>
      <c r="AG23" s="55" t="s">
        <v>43</v>
      </c>
      <c r="AH23" s="141"/>
      <c r="AI23" s="142"/>
      <c r="AJ23" s="142"/>
      <c r="AK23" s="142"/>
      <c r="AL23" s="142"/>
      <c r="AM23" s="142"/>
      <c r="AN23" s="142"/>
      <c r="AO23" s="142"/>
      <c r="AP23" s="142"/>
      <c r="AQ23" s="142"/>
      <c r="AR23" s="142"/>
      <c r="AS23" s="143"/>
      <c r="AT23" s="13"/>
      <c r="AU23" s="13"/>
      <c r="AV23" s="13"/>
      <c r="AW23" s="51"/>
      <c r="AX23" s="51"/>
      <c r="AY23" s="51"/>
      <c r="AZ23" s="51"/>
      <c r="BA23" s="50"/>
      <c r="BB23" s="50"/>
      <c r="BC23" s="50"/>
      <c r="BD23" s="50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8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</row>
    <row r="24" spans="1:100" ht="21" customHeight="1" x14ac:dyDescent="0.2">
      <c r="A24" s="71" t="s">
        <v>44</v>
      </c>
      <c r="B24" s="187" t="s">
        <v>53</v>
      </c>
      <c r="C24" s="187"/>
      <c r="D24" s="187"/>
      <c r="E24" s="187"/>
      <c r="F24" s="187"/>
      <c r="G24" s="187"/>
      <c r="H24" s="187"/>
      <c r="I24" s="187"/>
      <c r="J24" s="187"/>
      <c r="K24" s="187"/>
      <c r="L24" s="187"/>
      <c r="M24" s="187"/>
      <c r="N24" s="187"/>
      <c r="O24" s="187"/>
      <c r="P24" s="187"/>
      <c r="Q24" s="187"/>
      <c r="R24" s="187"/>
      <c r="S24" s="187"/>
      <c r="T24" s="187"/>
      <c r="U24" s="187"/>
      <c r="V24" s="187"/>
      <c r="W24" s="187"/>
      <c r="X24" s="187"/>
      <c r="Y24" s="187"/>
      <c r="Z24" s="187"/>
      <c r="AA24" s="58"/>
      <c r="AB24" s="58"/>
      <c r="AF24" s="13"/>
      <c r="AG24" s="55" t="s">
        <v>44</v>
      </c>
      <c r="AH24" s="141"/>
      <c r="AI24" s="142"/>
      <c r="AJ24" s="142"/>
      <c r="AK24" s="142"/>
      <c r="AL24" s="142"/>
      <c r="AM24" s="142"/>
      <c r="AN24" s="142"/>
      <c r="AO24" s="142"/>
      <c r="AP24" s="142"/>
      <c r="AQ24" s="142"/>
      <c r="AR24" s="142"/>
      <c r="AS24" s="143"/>
      <c r="AT24" s="13"/>
      <c r="AU24" s="13"/>
      <c r="AV24" s="13"/>
      <c r="AW24" s="51"/>
      <c r="AX24" s="51"/>
      <c r="AY24" s="51"/>
      <c r="AZ24" s="51"/>
      <c r="BA24" s="50"/>
      <c r="BB24" s="50"/>
      <c r="BC24" s="50"/>
      <c r="BD24" s="50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8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</row>
    <row r="25" spans="1:100" ht="21" customHeight="1" x14ac:dyDescent="0.2">
      <c r="A25" s="72" t="s">
        <v>6</v>
      </c>
      <c r="B25" s="78" t="s">
        <v>54</v>
      </c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9"/>
      <c r="W25" s="79"/>
      <c r="X25" s="79"/>
      <c r="Y25" s="79"/>
      <c r="Z25" s="59"/>
      <c r="AA25" s="59"/>
      <c r="AB25" s="59"/>
      <c r="AF25" s="13"/>
      <c r="AG25" s="55" t="s">
        <v>6</v>
      </c>
      <c r="AH25" s="144">
        <f>AH22-AH23-AH24</f>
        <v>0</v>
      </c>
      <c r="AI25" s="145"/>
      <c r="AJ25" s="145"/>
      <c r="AK25" s="145"/>
      <c r="AL25" s="145"/>
      <c r="AM25" s="145"/>
      <c r="AN25" s="145"/>
      <c r="AO25" s="145"/>
      <c r="AP25" s="145"/>
      <c r="AQ25" s="145"/>
      <c r="AR25" s="145"/>
      <c r="AS25" s="146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 t="s">
        <v>31</v>
      </c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8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</row>
    <row r="26" spans="1:100" ht="21" customHeight="1" x14ac:dyDescent="0.2">
      <c r="A26" s="72" t="s">
        <v>7</v>
      </c>
      <c r="B26" s="78" t="s">
        <v>55</v>
      </c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13"/>
      <c r="AA26" s="13"/>
      <c r="AB26" s="13"/>
      <c r="AF26" s="13"/>
      <c r="AG26" s="55" t="s">
        <v>7</v>
      </c>
      <c r="AH26" s="141"/>
      <c r="AI26" s="142"/>
      <c r="AJ26" s="142"/>
      <c r="AK26" s="142"/>
      <c r="AL26" s="142"/>
      <c r="AM26" s="142"/>
      <c r="AN26" s="142"/>
      <c r="AO26" s="142"/>
      <c r="AP26" s="142"/>
      <c r="AQ26" s="142"/>
      <c r="AR26" s="142"/>
      <c r="AS26" s="14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2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</row>
    <row r="27" spans="1:100" ht="20.25" customHeight="1" x14ac:dyDescent="0.2">
      <c r="A27" s="73" t="s">
        <v>8</v>
      </c>
      <c r="B27" s="80" t="s">
        <v>56</v>
      </c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13"/>
      <c r="AA27" s="13"/>
      <c r="AB27" s="13"/>
      <c r="AF27" s="13"/>
      <c r="AG27" s="55" t="s">
        <v>8</v>
      </c>
      <c r="AH27" s="144">
        <f>AH25-AH26</f>
        <v>0</v>
      </c>
      <c r="AI27" s="145"/>
      <c r="AJ27" s="145"/>
      <c r="AK27" s="145"/>
      <c r="AL27" s="145"/>
      <c r="AM27" s="145"/>
      <c r="AN27" s="145"/>
      <c r="AO27" s="145"/>
      <c r="AP27" s="145"/>
      <c r="AQ27" s="145"/>
      <c r="AR27" s="145"/>
      <c r="AS27" s="146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2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</row>
    <row r="28" spans="1:100" ht="27.75" customHeight="1" x14ac:dyDescent="0.2">
      <c r="A28" s="74" t="s">
        <v>9</v>
      </c>
      <c r="B28" s="188" t="s">
        <v>57</v>
      </c>
      <c r="C28" s="188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  <c r="O28" s="188"/>
      <c r="P28" s="188"/>
      <c r="Q28" s="188"/>
      <c r="R28" s="188"/>
      <c r="S28" s="188"/>
      <c r="T28" s="188"/>
      <c r="U28" s="188"/>
      <c r="V28" s="188"/>
      <c r="W28" s="188"/>
      <c r="X28" s="188"/>
      <c r="Y28" s="188"/>
      <c r="Z28" s="188"/>
      <c r="AA28" s="188"/>
      <c r="AB28" s="188"/>
      <c r="AC28" s="188"/>
      <c r="AD28" s="188"/>
      <c r="AF28" s="49"/>
      <c r="AG28" s="55" t="s">
        <v>9</v>
      </c>
      <c r="AH28" s="144">
        <f>IF(AH27&gt;0,AH27,0)</f>
        <v>0</v>
      </c>
      <c r="AI28" s="145"/>
      <c r="AJ28" s="145"/>
      <c r="AK28" s="145"/>
      <c r="AL28" s="145"/>
      <c r="AM28" s="145"/>
      <c r="AN28" s="145"/>
      <c r="AO28" s="145"/>
      <c r="AP28" s="145"/>
      <c r="AQ28" s="145"/>
      <c r="AR28" s="145"/>
      <c r="AS28" s="146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2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</row>
    <row r="29" spans="1:100" ht="21" customHeight="1" x14ac:dyDescent="0.2">
      <c r="A29" s="72" t="s">
        <v>10</v>
      </c>
      <c r="B29" s="78" t="s">
        <v>58</v>
      </c>
      <c r="C29" s="78"/>
      <c r="D29" s="78"/>
      <c r="E29" s="78"/>
      <c r="F29" s="78"/>
      <c r="G29" s="78"/>
      <c r="H29" s="78"/>
      <c r="I29" s="78"/>
      <c r="J29" s="81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13"/>
      <c r="AA29" s="13"/>
      <c r="AB29" s="13"/>
      <c r="AF29" s="13"/>
      <c r="AG29" s="63" t="s">
        <v>10</v>
      </c>
      <c r="AH29" s="144">
        <f>IF(AH28&gt;0,50000,0)</f>
        <v>0</v>
      </c>
      <c r="AI29" s="145"/>
      <c r="AJ29" s="145"/>
      <c r="AK29" s="145"/>
      <c r="AL29" s="145"/>
      <c r="AM29" s="145"/>
      <c r="AN29" s="145"/>
      <c r="AO29" s="145"/>
      <c r="AP29" s="145"/>
      <c r="AQ29" s="145"/>
      <c r="AR29" s="145"/>
      <c r="AS29" s="146"/>
      <c r="AU29" s="13"/>
      <c r="AV29" s="13"/>
      <c r="AW29" s="1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16"/>
      <c r="BM29" s="16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24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</row>
    <row r="30" spans="1:100" ht="15.95" hidden="1" customHeight="1" x14ac:dyDescent="0.2">
      <c r="A30" s="69"/>
      <c r="B30" s="82"/>
      <c r="C30" s="83"/>
      <c r="D30" s="83"/>
      <c r="E30" s="83"/>
      <c r="F30" s="83"/>
      <c r="G30" s="83"/>
      <c r="H30" s="83"/>
      <c r="I30" s="83"/>
      <c r="J30" s="81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2"/>
      <c r="AA30" s="2"/>
      <c r="AB30" s="2"/>
      <c r="AG30" s="63"/>
      <c r="AH30" s="65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7"/>
      <c r="AU30" s="13"/>
      <c r="AV30" s="13"/>
      <c r="AW30" s="13"/>
      <c r="AX30" s="3"/>
      <c r="AY30" s="3"/>
      <c r="AZ30" s="3"/>
      <c r="BA30" s="3" t="s">
        <v>31</v>
      </c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16"/>
      <c r="BM30" s="16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24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</row>
    <row r="31" spans="1:100" ht="5.25" hidden="1" customHeight="1" x14ac:dyDescent="0.2">
      <c r="A31" s="69"/>
      <c r="B31" s="82"/>
      <c r="C31" s="83"/>
      <c r="D31" s="83"/>
      <c r="E31" s="83"/>
      <c r="F31" s="83"/>
      <c r="G31" s="83"/>
      <c r="H31" s="83"/>
      <c r="I31" s="83"/>
      <c r="J31" s="81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2"/>
      <c r="AA31" s="2"/>
      <c r="AB31" s="2"/>
      <c r="AG31" s="63"/>
      <c r="AH31" s="65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7"/>
      <c r="AU31" s="13"/>
      <c r="AV31" s="13"/>
      <c r="AW31" s="1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16"/>
      <c r="BM31" s="16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24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</row>
    <row r="32" spans="1:100" ht="15.95" hidden="1" customHeight="1" x14ac:dyDescent="0.2">
      <c r="A32" s="69"/>
      <c r="B32" s="82"/>
      <c r="C32" s="83"/>
      <c r="D32" s="83"/>
      <c r="E32" s="83"/>
      <c r="F32" s="83"/>
      <c r="G32" s="83"/>
      <c r="H32" s="83"/>
      <c r="I32" s="83"/>
      <c r="J32" s="81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2"/>
      <c r="AA32" s="2"/>
      <c r="AB32" s="2"/>
      <c r="AG32" s="63"/>
      <c r="AH32" s="65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7"/>
      <c r="AU32" s="13"/>
      <c r="AV32" s="13"/>
      <c r="AW32" s="1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16"/>
      <c r="BM32" s="16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24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</row>
    <row r="33" spans="1:100" ht="16.5" hidden="1" customHeight="1" x14ac:dyDescent="0.2">
      <c r="A33" s="75"/>
      <c r="B33" s="75"/>
      <c r="C33" s="75"/>
      <c r="D33" s="75"/>
      <c r="E33" s="75"/>
      <c r="F33" s="75"/>
      <c r="G33" s="75"/>
      <c r="H33" s="75"/>
      <c r="I33" s="75"/>
      <c r="J33" s="81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AG33" s="63"/>
      <c r="AH33" s="65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7"/>
      <c r="AU33" s="13"/>
      <c r="AV33" s="13"/>
      <c r="AW33" s="1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16"/>
      <c r="BM33" s="16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24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</row>
    <row r="34" spans="1:100" ht="15.95" hidden="1" customHeight="1" x14ac:dyDescent="0.2">
      <c r="A34" s="69"/>
      <c r="B34" s="82"/>
      <c r="C34" s="79"/>
      <c r="D34" s="79"/>
      <c r="E34" s="79"/>
      <c r="F34" s="79"/>
      <c r="G34" s="79"/>
      <c r="H34" s="79"/>
      <c r="I34" s="79"/>
      <c r="J34" s="81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16"/>
      <c r="AA34" s="13"/>
      <c r="AB34" s="13"/>
      <c r="AF34" s="13"/>
      <c r="AG34" s="63"/>
      <c r="AH34" s="65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7"/>
      <c r="AU34" s="13"/>
      <c r="AV34" s="13"/>
      <c r="AW34" s="1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16"/>
      <c r="BM34" s="16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24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</row>
    <row r="35" spans="1:100" ht="6" hidden="1" customHeight="1" x14ac:dyDescent="0.2">
      <c r="A35" s="69"/>
      <c r="B35" s="82"/>
      <c r="C35" s="79"/>
      <c r="D35" s="79"/>
      <c r="E35" s="79"/>
      <c r="F35" s="79"/>
      <c r="G35" s="79"/>
      <c r="H35" s="79"/>
      <c r="I35" s="79"/>
      <c r="J35" s="81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16"/>
      <c r="AA35" s="13"/>
      <c r="AB35" s="13"/>
      <c r="AF35" s="13"/>
      <c r="AG35" s="63"/>
      <c r="AH35" s="65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7"/>
      <c r="AU35" s="13"/>
      <c r="AV35" s="13"/>
      <c r="AW35" s="1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16"/>
      <c r="BM35" s="16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24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</row>
    <row r="36" spans="1:100" ht="15.95" hidden="1" customHeight="1" x14ac:dyDescent="0.2">
      <c r="A36" s="69"/>
      <c r="B36" s="82"/>
      <c r="C36" s="79"/>
      <c r="D36" s="79"/>
      <c r="E36" s="79"/>
      <c r="F36" s="79"/>
      <c r="G36" s="79"/>
      <c r="H36" s="79"/>
      <c r="I36" s="79"/>
      <c r="J36" s="81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16"/>
      <c r="AA36" s="13"/>
      <c r="AB36" s="13"/>
      <c r="AF36" s="13"/>
      <c r="AG36" s="63"/>
      <c r="AH36" s="65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7"/>
      <c r="AU36" s="13"/>
      <c r="AV36" s="13"/>
      <c r="AW36" s="1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16"/>
      <c r="BM36" s="16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24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</row>
    <row r="37" spans="1:100" ht="14.25" hidden="1" customHeight="1" x14ac:dyDescent="0.2">
      <c r="A37" s="69"/>
      <c r="B37" s="83"/>
      <c r="C37" s="79"/>
      <c r="D37" s="79"/>
      <c r="E37" s="79"/>
      <c r="F37" s="79"/>
      <c r="G37" s="79"/>
      <c r="H37" s="79"/>
      <c r="I37" s="79"/>
      <c r="J37" s="81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16"/>
      <c r="AA37" s="13"/>
      <c r="AB37" s="13"/>
      <c r="AF37" s="13"/>
      <c r="AG37" s="63"/>
      <c r="AH37" s="65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7"/>
      <c r="AU37" s="13"/>
      <c r="AV37" s="13"/>
      <c r="AW37" s="1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16"/>
      <c r="BM37" s="16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24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</row>
    <row r="38" spans="1:100" ht="4.5" hidden="1" customHeight="1" x14ac:dyDescent="0.2">
      <c r="A38" s="69"/>
      <c r="B38" s="83"/>
      <c r="C38" s="79"/>
      <c r="D38" s="79"/>
      <c r="E38" s="79"/>
      <c r="F38" s="79"/>
      <c r="G38" s="79"/>
      <c r="H38" s="79"/>
      <c r="I38" s="79"/>
      <c r="J38" s="81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16"/>
      <c r="AA38" s="13"/>
      <c r="AB38" s="13"/>
      <c r="AF38" s="13"/>
      <c r="AG38" s="63"/>
      <c r="AH38" s="65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7"/>
      <c r="AU38" s="13"/>
      <c r="AV38" s="13"/>
      <c r="AW38" s="1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16"/>
      <c r="BM38" s="16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24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</row>
    <row r="39" spans="1:100" ht="21" customHeight="1" x14ac:dyDescent="0.2">
      <c r="A39" s="76" t="s">
        <v>11</v>
      </c>
      <c r="B39" s="75" t="s">
        <v>45</v>
      </c>
      <c r="C39" s="79"/>
      <c r="D39" s="79"/>
      <c r="E39" s="79"/>
      <c r="F39" s="84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6"/>
      <c r="U39" s="139"/>
      <c r="V39" s="139"/>
      <c r="W39" s="139"/>
      <c r="X39" s="139"/>
      <c r="Y39" s="139"/>
      <c r="Z39" s="60"/>
      <c r="AA39" s="15"/>
      <c r="AB39" s="15"/>
      <c r="AF39" s="15"/>
      <c r="AG39" s="62" t="s">
        <v>11</v>
      </c>
      <c r="AH39" s="144">
        <f>IF(AH28-AH29&lt;0,0, AH28-AH29)</f>
        <v>0</v>
      </c>
      <c r="AI39" s="145"/>
      <c r="AJ39" s="145"/>
      <c r="AK39" s="145"/>
      <c r="AL39" s="145"/>
      <c r="AM39" s="145"/>
      <c r="AN39" s="145"/>
      <c r="AO39" s="145"/>
      <c r="AP39" s="145"/>
      <c r="AQ39" s="145"/>
      <c r="AR39" s="145"/>
      <c r="AS39" s="146"/>
      <c r="AU39" s="13"/>
      <c r="AV39" s="13"/>
      <c r="AW39" s="1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16"/>
      <c r="BM39" s="16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24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</row>
    <row r="40" spans="1:100" ht="21" customHeight="1" x14ac:dyDescent="0.2">
      <c r="A40" s="72" t="s">
        <v>12</v>
      </c>
      <c r="B40" s="78" t="s">
        <v>60</v>
      </c>
      <c r="C40" s="78"/>
      <c r="D40" s="78"/>
      <c r="E40" s="78"/>
      <c r="F40" s="78"/>
      <c r="G40" s="78"/>
      <c r="H40" s="78"/>
      <c r="I40" s="78"/>
      <c r="J40" s="81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13"/>
      <c r="AA40" s="13"/>
      <c r="AB40" s="13"/>
      <c r="AF40" s="13"/>
      <c r="AG40" s="55" t="s">
        <v>12</v>
      </c>
      <c r="AH40" s="144">
        <f>AH39*0.01475</f>
        <v>0</v>
      </c>
      <c r="AI40" s="145"/>
      <c r="AJ40" s="145"/>
      <c r="AK40" s="145"/>
      <c r="AL40" s="145"/>
      <c r="AM40" s="145"/>
      <c r="AN40" s="145"/>
      <c r="AO40" s="145"/>
      <c r="AP40" s="145"/>
      <c r="AQ40" s="145"/>
      <c r="AR40" s="145"/>
      <c r="AS40" s="146"/>
      <c r="AU40" s="13"/>
      <c r="AV40" s="13"/>
      <c r="AW40" s="1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46"/>
      <c r="CB40" s="16"/>
      <c r="CC40" s="16"/>
      <c r="CD40" s="16"/>
      <c r="CE40" s="16"/>
      <c r="CF40" s="16"/>
      <c r="CG40" s="16"/>
      <c r="CH40" s="16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</row>
    <row r="41" spans="1:100" ht="21" customHeight="1" x14ac:dyDescent="0.2">
      <c r="A41" s="77" t="s">
        <v>49</v>
      </c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8"/>
      <c r="Z41" s="13"/>
      <c r="AA41" s="13"/>
      <c r="AB41" s="13"/>
      <c r="AF41" s="13"/>
      <c r="AG41" s="55" t="s">
        <v>13</v>
      </c>
      <c r="AH41" s="141"/>
      <c r="AI41" s="142"/>
      <c r="AJ41" s="142"/>
      <c r="AK41" s="142"/>
      <c r="AL41" s="142"/>
      <c r="AM41" s="142"/>
      <c r="AN41" s="142"/>
      <c r="AO41" s="142"/>
      <c r="AP41" s="142"/>
      <c r="AQ41" s="142"/>
      <c r="AR41" s="142"/>
      <c r="AS41" s="143"/>
      <c r="AU41" s="13"/>
      <c r="AV41" s="13"/>
      <c r="AW41" s="1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46"/>
      <c r="CB41" s="16"/>
      <c r="CC41" s="16"/>
      <c r="CD41" s="16"/>
      <c r="CE41" s="16"/>
      <c r="CF41" s="16"/>
      <c r="CG41" s="16"/>
      <c r="CH41" s="16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</row>
    <row r="42" spans="1:100" ht="21" customHeight="1" x14ac:dyDescent="0.2">
      <c r="A42" s="72" t="s">
        <v>14</v>
      </c>
      <c r="B42" s="78" t="s">
        <v>59</v>
      </c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87"/>
      <c r="W42" s="87"/>
      <c r="X42" s="87"/>
      <c r="Y42" s="87"/>
      <c r="Z42" s="61"/>
      <c r="AA42" s="61"/>
      <c r="AB42" s="61"/>
      <c r="AF42" s="13"/>
      <c r="AG42" s="55" t="s">
        <v>14</v>
      </c>
      <c r="AH42" s="141"/>
      <c r="AI42" s="142"/>
      <c r="AJ42" s="142"/>
      <c r="AK42" s="142"/>
      <c r="AL42" s="142"/>
      <c r="AM42" s="142"/>
      <c r="AN42" s="142"/>
      <c r="AO42" s="142"/>
      <c r="AP42" s="142"/>
      <c r="AQ42" s="142"/>
      <c r="AR42" s="142"/>
      <c r="AS42" s="143"/>
      <c r="AU42" s="13"/>
      <c r="AV42" s="13"/>
      <c r="AW42" s="1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  <c r="BY42" s="16"/>
      <c r="BZ42" s="16"/>
      <c r="CA42" s="46"/>
      <c r="CB42" s="16"/>
      <c r="CC42" s="16"/>
      <c r="CD42" s="16"/>
      <c r="CE42" s="16"/>
      <c r="CF42" s="16"/>
      <c r="CG42" s="16"/>
      <c r="CH42" s="16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</row>
    <row r="43" spans="1:100" ht="21" customHeight="1" x14ac:dyDescent="0.2">
      <c r="A43" s="72" t="s">
        <v>15</v>
      </c>
      <c r="B43" s="88" t="s">
        <v>61</v>
      </c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13"/>
      <c r="AA43" s="13"/>
      <c r="AB43" s="13"/>
      <c r="AF43" s="13"/>
      <c r="AG43" s="55" t="s">
        <v>15</v>
      </c>
      <c r="AH43" s="144">
        <f>AH40-AH41-AH42</f>
        <v>0</v>
      </c>
      <c r="AI43" s="145"/>
      <c r="AJ43" s="145"/>
      <c r="AK43" s="145"/>
      <c r="AL43" s="145"/>
      <c r="AM43" s="145"/>
      <c r="AN43" s="145"/>
      <c r="AO43" s="145"/>
      <c r="AP43" s="145"/>
      <c r="AQ43" s="145"/>
      <c r="AR43" s="145"/>
      <c r="AS43" s="146"/>
      <c r="AU43" s="13"/>
      <c r="AV43" s="13"/>
      <c r="AW43" s="1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  <c r="BY43" s="16"/>
      <c r="BZ43" s="16"/>
      <c r="CA43" s="46"/>
      <c r="CB43" s="16"/>
      <c r="CC43" s="16"/>
      <c r="CD43" s="16"/>
      <c r="CE43" s="16"/>
      <c r="CF43" s="16"/>
      <c r="CG43" s="16"/>
      <c r="CH43" s="16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</row>
    <row r="44" spans="1:100" ht="21" customHeight="1" x14ac:dyDescent="0.2">
      <c r="A44" s="72" t="s">
        <v>16</v>
      </c>
      <c r="B44" s="78" t="str">
        <f>CONCATENATE("PENALTY (LINE 12 x ", P44,"%)  See Instructions")</f>
        <v>PENALTY (LINE 12 x 0%)  See Instructions</v>
      </c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24">
        <f>IF(ISBLANK(AN9),0,(PRODUCT(100,VLOOKUP(AN9,Sheet1!$A$1:$G$50,IF(AN11&lt;=AN10,2,IF(AN11&lt;=AN10+10,3,IF(AN11&lt;=AN10+15,4,IF(AN11&lt;=AN10+20,5,IF(AN11&lt;=AN10+30,6,7)))))))))</f>
        <v>0</v>
      </c>
      <c r="Q44" s="78"/>
      <c r="R44" s="78"/>
      <c r="S44" s="78"/>
      <c r="T44" s="78"/>
      <c r="U44" s="78"/>
      <c r="V44" s="78"/>
      <c r="W44" s="78"/>
      <c r="X44" s="78"/>
      <c r="Y44" s="78"/>
      <c r="Z44" s="13"/>
      <c r="AA44" s="13"/>
      <c r="AB44" s="13"/>
      <c r="AF44" s="13"/>
      <c r="AG44" s="55" t="s">
        <v>16</v>
      </c>
      <c r="AH44" s="144">
        <f>IF($BN$44+$BN$45&lt;15,0,BN44)</f>
        <v>0</v>
      </c>
      <c r="AI44" s="145"/>
      <c r="AJ44" s="145"/>
      <c r="AK44" s="145"/>
      <c r="AL44" s="145"/>
      <c r="AM44" s="145"/>
      <c r="AN44" s="145"/>
      <c r="AO44" s="145"/>
      <c r="AP44" s="145"/>
      <c r="AQ44" s="145"/>
      <c r="AR44" s="145"/>
      <c r="AS44" s="146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6"/>
      <c r="BN44" s="47">
        <f>IF(ISBLANK($AN$9),0,(PRODUCT($AH$43,VLOOKUP($AN$9,Sheet1!$A$1:$G$50,IF($AN$11&lt;=$AN$10,2,IF($AN$11&lt;=$AN$10+10,3,IF($AN$11&lt;=$AN$10+15,4,IF($AN$11&lt;=$AN$10+20,5,IF($AN$11&lt;=$AN$10+30,6,7)))))))))</f>
        <v>0</v>
      </c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7"/>
      <c r="CA44" s="47"/>
      <c r="CB44" s="47"/>
      <c r="CC44" s="16"/>
      <c r="CD44" s="16"/>
      <c r="CE44" s="16"/>
      <c r="CF44" s="16"/>
      <c r="CG44" s="16"/>
      <c r="CH44" s="16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</row>
    <row r="45" spans="1:100" ht="20.25" customHeight="1" x14ac:dyDescent="0.2">
      <c r="A45" s="74" t="s">
        <v>17</v>
      </c>
      <c r="B45" s="147" t="s">
        <v>47</v>
      </c>
      <c r="C45" s="147"/>
      <c r="D45" s="147"/>
      <c r="E45" s="147"/>
      <c r="F45" s="147"/>
      <c r="G45" s="147"/>
      <c r="H45" s="147"/>
      <c r="I45" s="147"/>
      <c r="J45" s="147"/>
      <c r="K45" s="147"/>
      <c r="L45" s="147"/>
      <c r="M45" s="147"/>
      <c r="N45" s="147"/>
      <c r="O45" s="147"/>
      <c r="P45" s="147"/>
      <c r="Q45" s="147"/>
      <c r="R45" s="147"/>
      <c r="S45" s="147"/>
      <c r="T45" s="147"/>
      <c r="U45" s="147"/>
      <c r="V45" s="147"/>
      <c r="W45" s="147"/>
      <c r="X45" s="147"/>
      <c r="Y45" s="78"/>
      <c r="Z45" s="13"/>
      <c r="AA45" s="13"/>
      <c r="AB45" s="13"/>
      <c r="AF45" s="13"/>
      <c r="AG45" s="55" t="s">
        <v>17</v>
      </c>
      <c r="AH45" s="144">
        <f>IF($BN$44+$BN$45&lt;15,0,BN45)</f>
        <v>0</v>
      </c>
      <c r="AI45" s="145"/>
      <c r="AJ45" s="145"/>
      <c r="AK45" s="145"/>
      <c r="AL45" s="145"/>
      <c r="AM45" s="145"/>
      <c r="AN45" s="145"/>
      <c r="AO45" s="145"/>
      <c r="AP45" s="145"/>
      <c r="AQ45" s="145"/>
      <c r="AR45" s="145"/>
      <c r="AS45" s="146"/>
      <c r="AU45" s="13"/>
      <c r="AV45" s="13"/>
      <c r="AW45" s="191"/>
      <c r="AX45" s="191"/>
      <c r="AY45" s="191"/>
      <c r="AZ45" s="191"/>
      <c r="BA45" s="191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6"/>
      <c r="BN45" s="47">
        <f>IF($AN$11&lt;=$AN$10,0,ROUND($AH$43*0.0075,2)*((MONTH($AN$11)-MONTH($AN$9+1))+(YEAR($AN$11)-YEAR($AN$10))*12))</f>
        <v>0</v>
      </c>
      <c r="BO45" s="47"/>
      <c r="BP45" s="47"/>
      <c r="BQ45" s="47"/>
      <c r="BR45" s="47"/>
      <c r="BS45" s="47"/>
      <c r="BT45" s="47"/>
      <c r="BU45" s="47"/>
      <c r="BV45" s="47"/>
      <c r="BW45" s="47"/>
      <c r="BX45" s="47"/>
      <c r="BY45" s="47"/>
      <c r="BZ45" s="47"/>
      <c r="CA45" s="47"/>
      <c r="CB45" s="47"/>
      <c r="CC45" s="16"/>
      <c r="CD45" s="16"/>
      <c r="CE45" s="16"/>
      <c r="CF45" s="16"/>
      <c r="CG45" s="16"/>
      <c r="CH45" s="16"/>
      <c r="CI45" s="13"/>
      <c r="CJ45" s="13"/>
      <c r="CK45" s="13"/>
      <c r="CL45" s="13"/>
      <c r="CM45" s="13"/>
      <c r="CN45" s="13"/>
      <c r="CO45" s="13"/>
      <c r="CP45" s="13"/>
      <c r="CQ45" s="13"/>
      <c r="CR45" s="13"/>
      <c r="CS45" s="13"/>
      <c r="CT45" s="13"/>
      <c r="CU45" s="13"/>
      <c r="CV45" s="13"/>
    </row>
    <row r="46" spans="1:100" ht="21" customHeight="1" x14ac:dyDescent="0.2">
      <c r="A46" s="72" t="s">
        <v>25</v>
      </c>
      <c r="B46" s="78" t="s">
        <v>27</v>
      </c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13"/>
      <c r="AA46" s="13"/>
      <c r="AB46" s="13"/>
      <c r="AF46" s="13"/>
      <c r="AG46" s="55" t="s">
        <v>25</v>
      </c>
      <c r="AH46" s="141"/>
      <c r="AI46" s="142"/>
      <c r="AJ46" s="142"/>
      <c r="AK46" s="142"/>
      <c r="AL46" s="142"/>
      <c r="AM46" s="142"/>
      <c r="AN46" s="142"/>
      <c r="AO46" s="142"/>
      <c r="AP46" s="142"/>
      <c r="AQ46" s="142"/>
      <c r="AR46" s="142"/>
      <c r="AS46" s="143"/>
      <c r="AU46" s="13"/>
      <c r="AV46" s="13"/>
      <c r="AW46" s="13"/>
      <c r="AX46" s="13"/>
      <c r="AY46" s="13"/>
      <c r="AZ46" s="15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48"/>
      <c r="BN46" s="48"/>
      <c r="BO46" s="48"/>
      <c r="BP46" s="48"/>
      <c r="BQ46" s="48"/>
      <c r="BR46" s="48"/>
      <c r="BS46" s="16"/>
      <c r="BT46" s="16"/>
      <c r="BU46" s="16"/>
      <c r="BV46" s="16"/>
      <c r="BW46" s="16"/>
      <c r="BX46" s="16"/>
      <c r="BY46" s="16"/>
      <c r="BZ46" s="16"/>
      <c r="CA46" s="46"/>
      <c r="CB46" s="16"/>
      <c r="CC46" s="16"/>
      <c r="CD46" s="16"/>
      <c r="CE46" s="16"/>
      <c r="CF46" s="16"/>
      <c r="CG46" s="16"/>
      <c r="CH46" s="16"/>
      <c r="CI46" s="13"/>
      <c r="CJ46" s="13"/>
      <c r="CK46" s="13"/>
      <c r="CL46" s="13"/>
      <c r="CM46" s="13"/>
      <c r="CN46" s="13"/>
      <c r="CO46" s="13"/>
      <c r="CP46" s="13"/>
      <c r="CQ46" s="13"/>
      <c r="CR46" s="13"/>
      <c r="CS46" s="13"/>
      <c r="CT46" s="13"/>
      <c r="CU46" s="13"/>
      <c r="CV46" s="13"/>
    </row>
    <row r="47" spans="1:100" ht="21" customHeight="1" x14ac:dyDescent="0.2">
      <c r="A47" s="72" t="s">
        <v>26</v>
      </c>
      <c r="B47" s="88" t="s">
        <v>62</v>
      </c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13"/>
      <c r="AA47" s="13"/>
      <c r="AB47" s="13"/>
      <c r="AF47" s="13"/>
      <c r="AG47" s="55" t="s">
        <v>26</v>
      </c>
      <c r="AH47" s="144">
        <f>AH43+AH44+AH45+AH46</f>
        <v>0</v>
      </c>
      <c r="AI47" s="145"/>
      <c r="AJ47" s="145"/>
      <c r="AK47" s="145"/>
      <c r="AL47" s="145"/>
      <c r="AM47" s="145"/>
      <c r="AN47" s="145"/>
      <c r="AO47" s="145"/>
      <c r="AP47" s="145"/>
      <c r="AQ47" s="145"/>
      <c r="AR47" s="145"/>
      <c r="AS47" s="146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46"/>
      <c r="CB47" s="16"/>
      <c r="CC47" s="16"/>
      <c r="CD47" s="16"/>
      <c r="CE47" s="16"/>
      <c r="CF47" s="16"/>
      <c r="CG47" s="16"/>
      <c r="CH47" s="16"/>
      <c r="CI47" s="13"/>
      <c r="CJ47" s="13"/>
      <c r="CK47" s="13"/>
      <c r="CL47" s="13"/>
      <c r="CM47" s="13"/>
      <c r="CN47" s="13"/>
      <c r="CO47" s="13"/>
      <c r="CP47" s="13"/>
      <c r="CQ47" s="13"/>
      <c r="CR47" s="13"/>
      <c r="CS47" s="13"/>
      <c r="CT47" s="13"/>
      <c r="CU47" s="13"/>
      <c r="CV47" s="13"/>
    </row>
    <row r="48" spans="1:100" ht="21" customHeight="1" x14ac:dyDescent="0.2">
      <c r="A48" s="72" t="s">
        <v>29</v>
      </c>
      <c r="B48" s="78" t="s">
        <v>28</v>
      </c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13"/>
      <c r="AA48" s="13"/>
      <c r="AB48" s="13"/>
      <c r="AF48" s="13"/>
      <c r="AG48" s="55" t="s">
        <v>29</v>
      </c>
      <c r="AH48" s="141"/>
      <c r="AI48" s="142"/>
      <c r="AJ48" s="142"/>
      <c r="AK48" s="142"/>
      <c r="AL48" s="142"/>
      <c r="AM48" s="142"/>
      <c r="AN48" s="142"/>
      <c r="AO48" s="142"/>
      <c r="AP48" s="142"/>
      <c r="AQ48" s="142"/>
      <c r="AR48" s="142"/>
      <c r="AS48" s="14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46"/>
      <c r="CB48" s="16"/>
      <c r="CC48" s="16"/>
      <c r="CD48" s="16"/>
      <c r="CE48" s="16"/>
      <c r="CF48" s="16"/>
      <c r="CG48" s="16"/>
      <c r="CH48" s="16"/>
      <c r="CI48" s="13"/>
      <c r="CJ48" s="13"/>
      <c r="CK48" s="13"/>
      <c r="CL48" s="13"/>
      <c r="CM48" s="13"/>
      <c r="CN48" s="13"/>
      <c r="CO48" s="13"/>
      <c r="CP48" s="13"/>
      <c r="CQ48" s="13"/>
      <c r="CR48" s="13"/>
      <c r="CS48" s="13"/>
      <c r="CT48" s="13"/>
      <c r="CU48" s="13"/>
      <c r="CV48" s="13"/>
    </row>
    <row r="49" spans="1:100" ht="21.75" customHeight="1" x14ac:dyDescent="0.2">
      <c r="A49" s="72" t="s">
        <v>48</v>
      </c>
      <c r="B49" s="184" t="s">
        <v>32</v>
      </c>
      <c r="C49" s="185"/>
      <c r="D49" s="185"/>
      <c r="E49" s="185"/>
      <c r="F49" s="185"/>
      <c r="G49" s="185"/>
      <c r="H49" s="185"/>
      <c r="I49" s="185"/>
      <c r="J49" s="185"/>
      <c r="K49" s="185"/>
      <c r="L49" s="185"/>
      <c r="M49" s="185"/>
      <c r="N49" s="185"/>
      <c r="O49" s="185"/>
      <c r="P49" s="185"/>
      <c r="Q49" s="185"/>
      <c r="R49" s="185"/>
      <c r="S49" s="185"/>
      <c r="T49" s="185"/>
      <c r="U49" s="185"/>
      <c r="V49" s="182"/>
      <c r="W49" s="183"/>
      <c r="X49" s="83"/>
      <c r="Y49" s="75"/>
      <c r="AG49" s="64" t="s">
        <v>48</v>
      </c>
      <c r="AH49" s="179">
        <f>IF(AH27&lt;0, -AH27, 0)</f>
        <v>0</v>
      </c>
      <c r="AI49" s="180"/>
      <c r="AJ49" s="180"/>
      <c r="AK49" s="180"/>
      <c r="AL49" s="180"/>
      <c r="AM49" s="180"/>
      <c r="AN49" s="180"/>
      <c r="AO49" s="180"/>
      <c r="AP49" s="180"/>
      <c r="AQ49" s="180"/>
      <c r="AR49" s="180"/>
      <c r="AS49" s="181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46"/>
      <c r="CB49" s="16"/>
      <c r="CC49" s="16"/>
      <c r="CD49" s="16"/>
      <c r="CE49" s="16"/>
      <c r="CF49" s="16"/>
      <c r="CG49" s="16"/>
      <c r="CH49" s="16"/>
      <c r="CI49" s="13"/>
      <c r="CJ49" s="13"/>
      <c r="CK49" s="13"/>
      <c r="CL49" s="13"/>
      <c r="CM49" s="13"/>
      <c r="CN49" s="13"/>
      <c r="CO49" s="13"/>
      <c r="CP49" s="13"/>
      <c r="CQ49" s="13"/>
      <c r="CR49" s="13"/>
      <c r="CS49" s="13"/>
      <c r="CT49" s="13"/>
      <c r="CU49" s="13"/>
      <c r="CV49" s="13"/>
    </row>
    <row r="50" spans="1:100" ht="12.75" customHeight="1" x14ac:dyDescent="0.2">
      <c r="A50" s="14" t="s">
        <v>30</v>
      </c>
      <c r="B50" s="78" t="s">
        <v>40</v>
      </c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5"/>
      <c r="Y50" s="75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46"/>
      <c r="CB50" s="16"/>
      <c r="CC50" s="16"/>
      <c r="CD50" s="16"/>
      <c r="CE50" s="16"/>
      <c r="CF50" s="16"/>
      <c r="CG50" s="16"/>
      <c r="CH50" s="16"/>
      <c r="CI50" s="13"/>
      <c r="CJ50" s="13"/>
      <c r="CK50" s="13"/>
      <c r="CL50" s="13"/>
      <c r="CM50" s="13"/>
      <c r="CN50" s="13"/>
      <c r="CO50" s="13"/>
      <c r="CP50" s="13"/>
      <c r="CQ50" s="13"/>
      <c r="CR50" s="13"/>
      <c r="CS50" s="13"/>
      <c r="CT50" s="13"/>
      <c r="CU50" s="13"/>
      <c r="CV50" s="13"/>
    </row>
    <row r="51" spans="1:100" ht="6.75" customHeight="1" x14ac:dyDescent="0.2">
      <c r="A51" s="14"/>
      <c r="B51" s="14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4"/>
      <c r="V51" s="13"/>
      <c r="W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46"/>
      <c r="CB51" s="16"/>
      <c r="CC51" s="16"/>
      <c r="CD51" s="16"/>
      <c r="CE51" s="16"/>
      <c r="CF51" s="16"/>
      <c r="CG51" s="16"/>
      <c r="CH51" s="16"/>
      <c r="CI51" s="13"/>
      <c r="CJ51" s="13"/>
      <c r="CK51" s="13"/>
      <c r="CL51" s="13"/>
      <c r="CM51" s="13"/>
      <c r="CN51" s="13"/>
      <c r="CO51" s="13"/>
      <c r="CP51" s="13"/>
      <c r="CQ51" s="13"/>
      <c r="CR51" s="13"/>
      <c r="CS51" s="13"/>
      <c r="CT51" s="13"/>
      <c r="CU51" s="13"/>
      <c r="CV51" s="13"/>
    </row>
    <row r="52" spans="1:100" ht="12.75" customHeight="1" x14ac:dyDescent="0.2">
      <c r="A52" s="137" t="s">
        <v>42</v>
      </c>
      <c r="B52" s="138"/>
      <c r="C52" s="138"/>
      <c r="D52" s="138"/>
      <c r="E52" s="138"/>
      <c r="F52" s="138"/>
      <c r="G52" s="138"/>
      <c r="H52" s="138"/>
      <c r="I52" s="138"/>
      <c r="J52" s="138"/>
      <c r="K52" s="138"/>
      <c r="L52" s="138"/>
      <c r="M52" s="138"/>
      <c r="N52" s="138"/>
      <c r="O52" s="138"/>
      <c r="P52" s="138"/>
      <c r="Q52" s="138"/>
      <c r="R52" s="138"/>
      <c r="S52" s="138"/>
      <c r="T52" s="138"/>
      <c r="U52" s="138"/>
      <c r="V52" s="138"/>
      <c r="W52" s="138"/>
      <c r="X52" s="138"/>
      <c r="Y52" s="138"/>
      <c r="Z52" s="138"/>
      <c r="AA52" s="138"/>
      <c r="AB52" s="138"/>
      <c r="AC52" s="138"/>
      <c r="AD52" s="138"/>
      <c r="AE52" s="138"/>
      <c r="AF52" s="138"/>
      <c r="AG52" s="138"/>
      <c r="AH52" s="138"/>
      <c r="AI52" s="138"/>
      <c r="AJ52" s="138"/>
      <c r="AK52" s="138"/>
      <c r="AL52" s="138"/>
      <c r="AM52" s="138"/>
      <c r="AN52" s="138"/>
      <c r="AO52" s="138"/>
      <c r="AP52" s="138"/>
      <c r="AQ52" s="138"/>
      <c r="AR52" s="138"/>
      <c r="AS52" s="138"/>
      <c r="AT52" s="138"/>
      <c r="AU52" s="25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46"/>
      <c r="CB52" s="16"/>
      <c r="CC52" s="16"/>
      <c r="CD52" s="16"/>
      <c r="CE52" s="16"/>
      <c r="CF52" s="16"/>
      <c r="CG52" s="16"/>
      <c r="CH52" s="16"/>
      <c r="CI52" s="13"/>
      <c r="CJ52" s="13"/>
      <c r="CK52" s="13"/>
      <c r="CL52" s="13"/>
      <c r="CM52" s="13"/>
      <c r="CN52" s="13"/>
      <c r="CO52" s="13"/>
      <c r="CP52" s="13"/>
      <c r="CQ52" s="13"/>
      <c r="CR52" s="13"/>
      <c r="CS52" s="13"/>
      <c r="CT52" s="13"/>
      <c r="CU52" s="13"/>
      <c r="CV52" s="13"/>
    </row>
    <row r="53" spans="1:100" ht="9.75" customHeight="1" x14ac:dyDescent="0.2">
      <c r="A53" s="111" t="s">
        <v>18</v>
      </c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4"/>
      <c r="S53" s="131" t="s">
        <v>2</v>
      </c>
      <c r="T53" s="132"/>
      <c r="U53" s="132"/>
      <c r="V53" s="132"/>
      <c r="W53" s="132"/>
      <c r="X53" s="132"/>
      <c r="Y53" s="132"/>
      <c r="Z53" s="132"/>
      <c r="AA53" s="132"/>
      <c r="AB53" s="132"/>
      <c r="AC53" s="133"/>
      <c r="AD53" s="111" t="s">
        <v>19</v>
      </c>
      <c r="AE53" s="112"/>
      <c r="AF53" s="112"/>
      <c r="AG53" s="112"/>
      <c r="AH53" s="112"/>
      <c r="AI53" s="113"/>
      <c r="AJ53" s="168" t="s">
        <v>41</v>
      </c>
      <c r="AK53" s="169"/>
      <c r="AL53" s="169"/>
      <c r="AM53" s="169"/>
      <c r="AN53" s="169"/>
      <c r="AO53" s="169"/>
      <c r="AP53" s="169"/>
      <c r="AQ53" s="169"/>
      <c r="AR53" s="169"/>
      <c r="AS53" s="169"/>
      <c r="AT53" s="169"/>
      <c r="AU53" s="26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  <c r="BL53" s="13"/>
      <c r="BM53" s="13"/>
      <c r="BN53" s="13"/>
      <c r="BO53" s="13"/>
      <c r="BP53" s="13"/>
      <c r="BQ53" s="13"/>
      <c r="BR53" s="13"/>
      <c r="BS53" s="13"/>
      <c r="BT53" s="13"/>
      <c r="BU53" s="13"/>
      <c r="BV53" s="13"/>
      <c r="BW53" s="13"/>
      <c r="BX53" s="13"/>
      <c r="BY53" s="13"/>
      <c r="BZ53" s="13"/>
      <c r="CA53" s="24"/>
      <c r="CB53" s="13"/>
      <c r="CC53" s="13"/>
      <c r="CD53" s="13"/>
      <c r="CE53" s="13"/>
      <c r="CF53" s="13"/>
      <c r="CG53" s="13"/>
      <c r="CH53" s="13"/>
      <c r="CI53" s="13"/>
      <c r="CJ53" s="13"/>
      <c r="CK53" s="13"/>
      <c r="CL53" s="13"/>
      <c r="CM53" s="13"/>
      <c r="CN53" s="13"/>
      <c r="CO53" s="13"/>
      <c r="CP53" s="13"/>
      <c r="CQ53" s="13"/>
      <c r="CR53" s="13"/>
      <c r="CS53" s="13"/>
      <c r="CT53" s="13"/>
      <c r="CU53" s="13"/>
      <c r="CV53" s="13"/>
    </row>
    <row r="54" spans="1:100" ht="10.5" customHeight="1" x14ac:dyDescent="0.2">
      <c r="A54" s="162"/>
      <c r="B54" s="163"/>
      <c r="C54" s="163"/>
      <c r="D54" s="163"/>
      <c r="E54" s="163"/>
      <c r="F54" s="163"/>
      <c r="G54" s="163"/>
      <c r="H54" s="163"/>
      <c r="I54" s="163"/>
      <c r="J54" s="163"/>
      <c r="K54" s="163"/>
      <c r="L54" s="163"/>
      <c r="M54" s="163"/>
      <c r="N54" s="163"/>
      <c r="O54" s="163"/>
      <c r="P54" s="163"/>
      <c r="Q54" s="163"/>
      <c r="R54" s="164"/>
      <c r="S54" s="125"/>
      <c r="T54" s="126"/>
      <c r="U54" s="126"/>
      <c r="V54" s="126"/>
      <c r="W54" s="126"/>
      <c r="X54" s="126"/>
      <c r="Y54" s="126"/>
      <c r="Z54" s="126"/>
      <c r="AA54" s="126"/>
      <c r="AB54" s="126"/>
      <c r="AC54" s="127"/>
      <c r="AD54" s="114"/>
      <c r="AE54" s="115"/>
      <c r="AF54" s="115"/>
      <c r="AG54" s="115"/>
      <c r="AH54" s="115"/>
      <c r="AI54" s="116"/>
      <c r="AJ54" s="170"/>
      <c r="AK54" s="169"/>
      <c r="AL54" s="169"/>
      <c r="AM54" s="169"/>
      <c r="AN54" s="169"/>
      <c r="AO54" s="169"/>
      <c r="AP54" s="169"/>
      <c r="AQ54" s="169"/>
      <c r="AR54" s="169"/>
      <c r="AS54" s="169"/>
      <c r="AT54" s="169"/>
      <c r="AU54" s="26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  <c r="BL54" s="13"/>
      <c r="BM54" s="13"/>
      <c r="BN54" s="13"/>
      <c r="BO54" s="13"/>
      <c r="BP54" s="13"/>
      <c r="BQ54" s="13"/>
      <c r="BR54" s="13"/>
      <c r="BS54" s="13"/>
      <c r="BT54" s="13"/>
      <c r="BU54" s="13"/>
      <c r="BV54" s="13"/>
      <c r="BW54" s="13"/>
      <c r="BX54" s="13"/>
      <c r="BY54" s="13"/>
      <c r="BZ54" s="13"/>
      <c r="CA54" s="24"/>
      <c r="CB54" s="13"/>
      <c r="CC54" s="13"/>
      <c r="CD54" s="13"/>
      <c r="CE54" s="13"/>
      <c r="CF54" s="13"/>
      <c r="CG54" s="13"/>
      <c r="CH54" s="13"/>
      <c r="CI54" s="13"/>
      <c r="CJ54" s="13"/>
      <c r="CK54" s="13"/>
      <c r="CL54" s="13"/>
      <c r="CM54" s="13"/>
      <c r="CN54" s="13"/>
      <c r="CO54" s="13"/>
      <c r="CP54" s="13"/>
      <c r="CQ54" s="13"/>
      <c r="CR54" s="13"/>
      <c r="CS54" s="13"/>
      <c r="CT54" s="13"/>
      <c r="CU54" s="13"/>
      <c r="CV54" s="13"/>
    </row>
    <row r="55" spans="1:100" ht="7.5" customHeight="1" x14ac:dyDescent="0.2">
      <c r="A55" s="165"/>
      <c r="B55" s="166"/>
      <c r="C55" s="166"/>
      <c r="D55" s="166"/>
      <c r="E55" s="166"/>
      <c r="F55" s="166"/>
      <c r="G55" s="166"/>
      <c r="H55" s="166"/>
      <c r="I55" s="166"/>
      <c r="J55" s="166"/>
      <c r="K55" s="166"/>
      <c r="L55" s="166"/>
      <c r="M55" s="166"/>
      <c r="N55" s="166"/>
      <c r="O55" s="166"/>
      <c r="P55" s="166"/>
      <c r="Q55" s="166"/>
      <c r="R55" s="167"/>
      <c r="S55" s="128"/>
      <c r="T55" s="129"/>
      <c r="U55" s="129"/>
      <c r="V55" s="129"/>
      <c r="W55" s="129"/>
      <c r="X55" s="129"/>
      <c r="Y55" s="129"/>
      <c r="Z55" s="129"/>
      <c r="AA55" s="129"/>
      <c r="AB55" s="129"/>
      <c r="AC55" s="130"/>
      <c r="AD55" s="117"/>
      <c r="AE55" s="118"/>
      <c r="AF55" s="118"/>
      <c r="AG55" s="118"/>
      <c r="AH55" s="118"/>
      <c r="AI55" s="119"/>
      <c r="AJ55" s="170"/>
      <c r="AK55" s="169"/>
      <c r="AL55" s="169"/>
      <c r="AM55" s="169"/>
      <c r="AN55" s="169"/>
      <c r="AO55" s="169"/>
      <c r="AP55" s="169"/>
      <c r="AQ55" s="169"/>
      <c r="AR55" s="169"/>
      <c r="AS55" s="169"/>
      <c r="AT55" s="169"/>
      <c r="AU55" s="26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  <c r="BR55" s="13"/>
      <c r="BS55" s="13"/>
      <c r="BT55" s="13"/>
      <c r="BU55" s="13"/>
      <c r="BV55" s="13"/>
      <c r="BW55" s="13"/>
      <c r="BX55" s="13"/>
      <c r="BY55" s="13"/>
      <c r="BZ55" s="13"/>
      <c r="CA55" s="24"/>
      <c r="CB55" s="13"/>
      <c r="CC55" s="13"/>
      <c r="CD55" s="13"/>
      <c r="CE55" s="13"/>
      <c r="CF55" s="13"/>
      <c r="CG55" s="13"/>
      <c r="CH55" s="13"/>
      <c r="CI55" s="13"/>
      <c r="CJ55" s="13"/>
      <c r="CK55" s="13"/>
      <c r="CL55" s="13"/>
      <c r="CM55" s="13"/>
      <c r="CN55" s="13"/>
      <c r="CO55" s="13"/>
      <c r="CP55" s="13"/>
      <c r="CQ55" s="13"/>
      <c r="CR55" s="13"/>
      <c r="CS55" s="13"/>
      <c r="CT55" s="13"/>
      <c r="CU55" s="13"/>
      <c r="CV55" s="13"/>
    </row>
    <row r="56" spans="1:100" ht="9.75" customHeight="1" x14ac:dyDescent="0.2">
      <c r="A56" s="111" t="s">
        <v>1</v>
      </c>
      <c r="B56" s="123"/>
      <c r="C56" s="123"/>
      <c r="D56" s="123"/>
      <c r="E56" s="123"/>
      <c r="F56" s="123"/>
      <c r="G56" s="123"/>
      <c r="H56" s="123"/>
      <c r="I56" s="123"/>
      <c r="J56" s="123"/>
      <c r="K56" s="123"/>
      <c r="L56" s="123"/>
      <c r="M56" s="123"/>
      <c r="N56" s="123"/>
      <c r="O56" s="123"/>
      <c r="P56" s="123"/>
      <c r="Q56" s="123"/>
      <c r="R56" s="124"/>
      <c r="S56" s="111" t="s">
        <v>33</v>
      </c>
      <c r="T56" s="112"/>
      <c r="U56" s="112"/>
      <c r="V56" s="112"/>
      <c r="W56" s="112"/>
      <c r="X56" s="112"/>
      <c r="Y56" s="112"/>
      <c r="Z56" s="112"/>
      <c r="AA56" s="112"/>
      <c r="AB56" s="112"/>
      <c r="AC56" s="112"/>
      <c r="AD56" s="112"/>
      <c r="AE56" s="112"/>
      <c r="AF56" s="112"/>
      <c r="AG56" s="112"/>
      <c r="AH56" s="112"/>
      <c r="AI56" s="113"/>
      <c r="AJ56" s="170"/>
      <c r="AK56" s="169"/>
      <c r="AL56" s="169"/>
      <c r="AM56" s="169"/>
      <c r="AN56" s="169"/>
      <c r="AO56" s="169"/>
      <c r="AP56" s="169"/>
      <c r="AQ56" s="169"/>
      <c r="AR56" s="169"/>
      <c r="AS56" s="169"/>
      <c r="AT56" s="169"/>
      <c r="AU56" s="26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  <c r="BM56" s="13"/>
      <c r="BN56" s="13"/>
      <c r="BO56" s="13"/>
      <c r="BP56" s="13"/>
      <c r="BQ56" s="13"/>
      <c r="BR56" s="13"/>
      <c r="BS56" s="13"/>
      <c r="BT56" s="13"/>
      <c r="BU56" s="13"/>
      <c r="BV56" s="13"/>
      <c r="BW56" s="13"/>
      <c r="BX56" s="13"/>
      <c r="BY56" s="13"/>
      <c r="BZ56" s="13"/>
      <c r="CA56" s="24"/>
      <c r="CB56" s="13"/>
      <c r="CC56" s="13"/>
      <c r="CD56" s="13"/>
      <c r="CE56" s="13"/>
      <c r="CF56" s="13"/>
      <c r="CG56" s="13"/>
      <c r="CH56" s="13"/>
      <c r="CI56" s="13"/>
      <c r="CJ56" s="13"/>
      <c r="CK56" s="13"/>
      <c r="CL56" s="13"/>
      <c r="CM56" s="13"/>
      <c r="CN56" s="13"/>
      <c r="CO56" s="13"/>
      <c r="CP56" s="13"/>
      <c r="CQ56" s="13"/>
      <c r="CR56" s="13"/>
      <c r="CS56" s="13"/>
      <c r="CT56" s="13"/>
      <c r="CU56" s="13"/>
      <c r="CV56" s="13"/>
    </row>
    <row r="57" spans="1:100" ht="10.5" customHeight="1" x14ac:dyDescent="0.2">
      <c r="A57" s="173"/>
      <c r="B57" s="174"/>
      <c r="C57" s="174"/>
      <c r="D57" s="174"/>
      <c r="E57" s="174"/>
      <c r="F57" s="174"/>
      <c r="G57" s="174"/>
      <c r="H57" s="174"/>
      <c r="I57" s="174"/>
      <c r="J57" s="174"/>
      <c r="K57" s="174"/>
      <c r="L57" s="174"/>
      <c r="M57" s="174"/>
      <c r="N57" s="174"/>
      <c r="O57" s="174"/>
      <c r="P57" s="174"/>
      <c r="Q57" s="174"/>
      <c r="R57" s="175"/>
      <c r="S57" s="114"/>
      <c r="T57" s="115"/>
      <c r="U57" s="115"/>
      <c r="V57" s="115"/>
      <c r="W57" s="115"/>
      <c r="X57" s="115"/>
      <c r="Y57" s="115"/>
      <c r="Z57" s="115"/>
      <c r="AA57" s="115"/>
      <c r="AB57" s="115"/>
      <c r="AC57" s="115"/>
      <c r="AD57" s="115"/>
      <c r="AE57" s="115"/>
      <c r="AF57" s="115"/>
      <c r="AG57" s="115"/>
      <c r="AH57" s="115"/>
      <c r="AI57" s="116"/>
      <c r="AJ57" s="170"/>
      <c r="AK57" s="169"/>
      <c r="AL57" s="169"/>
      <c r="AM57" s="169"/>
      <c r="AN57" s="169"/>
      <c r="AO57" s="169"/>
      <c r="AP57" s="169"/>
      <c r="AQ57" s="169"/>
      <c r="AR57" s="169"/>
      <c r="AS57" s="169"/>
      <c r="AT57" s="169"/>
      <c r="AU57" s="26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  <c r="BL57" s="13"/>
      <c r="BM57" s="13"/>
      <c r="BN57" s="13"/>
      <c r="BO57" s="13"/>
      <c r="BP57" s="13"/>
      <c r="BQ57" s="13"/>
      <c r="BR57" s="13"/>
      <c r="BS57" s="13"/>
      <c r="BT57" s="13"/>
      <c r="BU57" s="13"/>
      <c r="BV57" s="13"/>
      <c r="BW57" s="13"/>
      <c r="BX57" s="13"/>
      <c r="BY57" s="13"/>
      <c r="BZ57" s="13"/>
      <c r="CA57" s="24"/>
      <c r="CB57" s="13"/>
      <c r="CC57" s="13"/>
      <c r="CD57" s="13"/>
      <c r="CE57" s="13"/>
      <c r="CF57" s="13"/>
      <c r="CG57" s="13"/>
      <c r="CH57" s="13"/>
      <c r="CI57" s="13"/>
      <c r="CJ57" s="13"/>
      <c r="CK57" s="13"/>
      <c r="CL57" s="13"/>
      <c r="CM57" s="13"/>
      <c r="CN57" s="13"/>
      <c r="CO57" s="13"/>
      <c r="CP57" s="13"/>
      <c r="CQ57" s="13"/>
      <c r="CR57" s="13"/>
      <c r="CS57" s="13"/>
      <c r="CT57" s="13"/>
      <c r="CU57" s="13"/>
      <c r="CV57" s="13"/>
    </row>
    <row r="58" spans="1:100" ht="7.5" customHeight="1" x14ac:dyDescent="0.2">
      <c r="A58" s="176"/>
      <c r="B58" s="177"/>
      <c r="C58" s="177"/>
      <c r="D58" s="177"/>
      <c r="E58" s="177"/>
      <c r="F58" s="177"/>
      <c r="G58" s="177"/>
      <c r="H58" s="177"/>
      <c r="I58" s="177"/>
      <c r="J58" s="177"/>
      <c r="K58" s="177"/>
      <c r="L58" s="177"/>
      <c r="M58" s="177"/>
      <c r="N58" s="177"/>
      <c r="O58" s="177"/>
      <c r="P58" s="177"/>
      <c r="Q58" s="177"/>
      <c r="R58" s="178"/>
      <c r="S58" s="117"/>
      <c r="T58" s="118"/>
      <c r="U58" s="118"/>
      <c r="V58" s="118"/>
      <c r="W58" s="118"/>
      <c r="X58" s="118"/>
      <c r="Y58" s="118"/>
      <c r="Z58" s="118"/>
      <c r="AA58" s="118"/>
      <c r="AB58" s="118"/>
      <c r="AC58" s="118"/>
      <c r="AD58" s="118"/>
      <c r="AE58" s="118"/>
      <c r="AF58" s="118"/>
      <c r="AG58" s="118"/>
      <c r="AH58" s="118"/>
      <c r="AI58" s="119"/>
      <c r="AJ58" s="171"/>
      <c r="AK58" s="172"/>
      <c r="AL58" s="172"/>
      <c r="AM58" s="172"/>
      <c r="AN58" s="172"/>
      <c r="AO58" s="172"/>
      <c r="AP58" s="172"/>
      <c r="AQ58" s="172"/>
      <c r="AR58" s="172"/>
      <c r="AS58" s="172"/>
      <c r="AT58" s="172"/>
      <c r="AU58" s="26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  <c r="BL58" s="13"/>
      <c r="BM58" s="13"/>
      <c r="BN58" s="13"/>
      <c r="BO58" s="13"/>
      <c r="BP58" s="13"/>
      <c r="BQ58" s="13"/>
      <c r="BR58" s="13"/>
      <c r="BS58" s="13"/>
      <c r="BT58" s="13"/>
      <c r="BU58" s="13"/>
      <c r="BV58" s="13"/>
      <c r="BW58" s="13"/>
      <c r="BX58" s="13"/>
      <c r="BY58" s="13"/>
      <c r="BZ58" s="13"/>
      <c r="CA58" s="24"/>
      <c r="CB58" s="13"/>
      <c r="CC58" s="13"/>
      <c r="CD58" s="13"/>
      <c r="CE58" s="13"/>
      <c r="CF58" s="13"/>
      <c r="CG58" s="13"/>
      <c r="CH58" s="13"/>
      <c r="CI58" s="13"/>
      <c r="CJ58" s="13"/>
      <c r="CK58" s="13"/>
      <c r="CL58" s="13"/>
      <c r="CM58" s="13"/>
      <c r="CN58" s="13"/>
      <c r="CO58" s="13"/>
      <c r="CP58" s="13"/>
      <c r="CQ58" s="13"/>
      <c r="CR58" s="13"/>
      <c r="CS58" s="13"/>
      <c r="CT58" s="13"/>
      <c r="CU58" s="13"/>
      <c r="CV58" s="13"/>
    </row>
    <row r="59" spans="1:100" ht="13.5" customHeight="1" x14ac:dyDescent="0.2">
      <c r="A59" s="121" t="s">
        <v>34</v>
      </c>
      <c r="B59" s="122"/>
      <c r="C59" s="122"/>
      <c r="D59" s="122"/>
      <c r="E59" s="122"/>
      <c r="F59" s="122"/>
      <c r="G59" s="122"/>
      <c r="H59" s="122"/>
      <c r="I59" s="122"/>
      <c r="J59" s="122"/>
      <c r="K59" s="122"/>
      <c r="L59" s="122"/>
      <c r="M59" s="122"/>
      <c r="N59" s="122"/>
      <c r="O59" s="122"/>
      <c r="P59" s="122"/>
      <c r="Q59" s="122"/>
      <c r="R59" s="122"/>
      <c r="S59" s="122"/>
      <c r="T59" s="122"/>
      <c r="U59" s="122"/>
      <c r="V59" s="122"/>
      <c r="W59" s="122"/>
      <c r="X59" s="122"/>
      <c r="Y59" s="122"/>
      <c r="Z59" s="122"/>
      <c r="AA59" s="122"/>
      <c r="AB59" s="122"/>
      <c r="AC59" s="122"/>
      <c r="AD59" s="122"/>
      <c r="AE59" s="122"/>
      <c r="AF59" s="122"/>
      <c r="AG59" s="122"/>
      <c r="AH59" s="122"/>
      <c r="AI59" s="122"/>
      <c r="AJ59" s="27"/>
      <c r="AK59" s="27"/>
      <c r="AL59" s="27"/>
      <c r="AM59" s="27"/>
      <c r="AN59" s="27"/>
      <c r="AO59" s="27"/>
      <c r="AP59" s="27"/>
      <c r="AQ59" s="27"/>
      <c r="AR59" s="27"/>
      <c r="AS59" s="27"/>
      <c r="AT59" s="27"/>
      <c r="AU59" s="27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13"/>
      <c r="BM59" s="13"/>
      <c r="BN59" s="13"/>
      <c r="BO59" s="13"/>
      <c r="BP59" s="13"/>
      <c r="BQ59" s="13"/>
      <c r="BR59" s="13"/>
      <c r="BS59" s="13"/>
      <c r="BT59" s="13"/>
      <c r="BU59" s="13"/>
      <c r="BV59" s="13"/>
      <c r="BW59" s="13"/>
      <c r="BX59" s="13"/>
      <c r="BY59" s="13"/>
      <c r="BZ59" s="13"/>
      <c r="CA59" s="24"/>
      <c r="CB59" s="13"/>
      <c r="CC59" s="13"/>
      <c r="CD59" s="13"/>
      <c r="CE59" s="13"/>
      <c r="CF59" s="13"/>
      <c r="CG59" s="13"/>
      <c r="CH59" s="13"/>
      <c r="CI59" s="13"/>
      <c r="CJ59" s="13"/>
      <c r="CK59" s="13"/>
      <c r="CL59" s="13"/>
      <c r="CM59" s="13"/>
      <c r="CN59" s="13"/>
      <c r="CO59" s="13"/>
      <c r="CP59" s="13"/>
      <c r="CQ59" s="13"/>
      <c r="CR59" s="13"/>
      <c r="CS59" s="13"/>
      <c r="CT59" s="13"/>
      <c r="CU59" s="13"/>
      <c r="CV59" s="13"/>
    </row>
    <row r="60" spans="1:100" ht="9" customHeight="1" x14ac:dyDescent="0.2">
      <c r="A60" s="120"/>
      <c r="B60" s="120"/>
      <c r="C60" s="120"/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120"/>
      <c r="Q60" s="120"/>
      <c r="R60" s="120"/>
      <c r="S60" s="120"/>
      <c r="T60" s="120"/>
      <c r="U60" s="120"/>
      <c r="V60" s="120"/>
      <c r="W60" s="120"/>
      <c r="X60" s="120"/>
      <c r="Y60" s="120"/>
      <c r="Z60" s="120"/>
      <c r="AA60" s="120"/>
      <c r="AB60" s="120"/>
      <c r="AC60" s="120"/>
      <c r="AD60" s="120"/>
      <c r="AE60" s="120"/>
      <c r="AF60" s="120"/>
      <c r="AG60" s="120"/>
      <c r="AH60" s="120"/>
      <c r="AI60" s="120"/>
      <c r="AJ60" s="120"/>
      <c r="AU60" s="13"/>
      <c r="AV60" s="13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3"/>
      <c r="BK60" s="13"/>
      <c r="BL60" s="13"/>
      <c r="BM60" s="13"/>
      <c r="BN60" s="13"/>
      <c r="BO60" s="13"/>
      <c r="BP60" s="13"/>
      <c r="BQ60" s="13"/>
      <c r="BR60" s="13"/>
      <c r="BS60" s="13"/>
      <c r="BT60" s="13"/>
      <c r="BU60" s="13"/>
      <c r="BV60" s="13"/>
      <c r="BW60" s="13"/>
      <c r="BX60" s="13"/>
      <c r="BY60" s="13"/>
      <c r="BZ60" s="13"/>
      <c r="CA60" s="24"/>
      <c r="CB60" s="13"/>
      <c r="CC60" s="13"/>
      <c r="CD60" s="13"/>
      <c r="CE60" s="13"/>
      <c r="CF60" s="13"/>
      <c r="CG60" s="13"/>
      <c r="CH60" s="13"/>
      <c r="CI60" s="13"/>
      <c r="CJ60" s="13"/>
      <c r="CK60" s="13"/>
      <c r="CL60" s="13"/>
      <c r="CM60" s="13"/>
      <c r="CN60" s="13"/>
      <c r="CO60" s="13"/>
      <c r="CP60" s="13"/>
      <c r="CQ60" s="13"/>
      <c r="CR60" s="13"/>
      <c r="CS60" s="13"/>
      <c r="CT60" s="13"/>
      <c r="CU60" s="13"/>
      <c r="CV60" s="13"/>
    </row>
    <row r="61" spans="1:100" ht="9" customHeight="1" x14ac:dyDescent="0.2">
      <c r="A61" s="120"/>
      <c r="B61" s="120"/>
      <c r="C61" s="120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120"/>
      <c r="Q61" s="120"/>
      <c r="R61" s="120"/>
      <c r="S61" s="120"/>
      <c r="T61" s="120"/>
      <c r="U61" s="120"/>
      <c r="V61" s="120"/>
      <c r="W61" s="120"/>
      <c r="X61" s="120"/>
      <c r="Y61" s="120"/>
      <c r="Z61" s="120"/>
      <c r="AA61" s="120"/>
      <c r="AB61" s="120"/>
      <c r="AC61" s="120"/>
      <c r="AD61" s="120"/>
      <c r="AE61" s="120"/>
      <c r="AF61" s="120"/>
      <c r="AG61" s="120"/>
      <c r="AH61" s="120"/>
      <c r="AI61" s="120"/>
      <c r="AJ61" s="120"/>
      <c r="AK61" s="6"/>
      <c r="AL61" s="5" t="str">
        <f>MONTH(AN9)&amp;DAY(AN9)&amp;YEAR(AN9)</f>
        <v>101900</v>
      </c>
      <c r="AM61" s="25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13"/>
      <c r="BL61" s="13"/>
      <c r="BM61" s="13"/>
      <c r="BN61" s="13"/>
      <c r="BO61" s="13"/>
      <c r="BP61" s="13"/>
      <c r="BQ61" s="13"/>
      <c r="BR61" s="13"/>
      <c r="BS61" s="13"/>
      <c r="BT61" s="13"/>
      <c r="BU61" s="13"/>
      <c r="BV61" s="13"/>
      <c r="BW61" s="13"/>
      <c r="BX61" s="13"/>
      <c r="BY61" s="13"/>
      <c r="BZ61" s="13"/>
      <c r="CA61" s="24"/>
      <c r="CB61" s="13"/>
      <c r="CC61" s="13"/>
      <c r="CD61" s="13"/>
      <c r="CE61" s="13"/>
      <c r="CF61" s="13"/>
      <c r="CG61" s="13"/>
      <c r="CH61" s="13"/>
      <c r="CI61" s="13"/>
      <c r="CJ61" s="13"/>
      <c r="CK61" s="13"/>
      <c r="CL61" s="13"/>
      <c r="CM61" s="13"/>
      <c r="CN61" s="13"/>
      <c r="CO61" s="13"/>
      <c r="CP61" s="13"/>
      <c r="CQ61" s="13"/>
      <c r="CR61" s="13"/>
      <c r="CS61" s="13"/>
      <c r="CT61" s="13"/>
      <c r="CU61" s="13"/>
      <c r="CV61" s="13"/>
    </row>
    <row r="62" spans="1:100" ht="9" customHeight="1" x14ac:dyDescent="0.2">
      <c r="A62" s="120"/>
      <c r="B62" s="120"/>
      <c r="C62" s="120"/>
      <c r="D62" s="120"/>
      <c r="E62" s="120"/>
      <c r="F62" s="120"/>
      <c r="G62" s="120"/>
      <c r="H62" s="120"/>
      <c r="I62" s="120"/>
      <c r="J62" s="120"/>
      <c r="K62" s="120"/>
      <c r="L62" s="120"/>
      <c r="M62" s="120"/>
      <c r="N62" s="120"/>
      <c r="O62" s="120"/>
      <c r="P62" s="120"/>
      <c r="Q62" s="120"/>
      <c r="R62" s="120"/>
      <c r="S62" s="120"/>
      <c r="T62" s="120"/>
      <c r="U62" s="120"/>
      <c r="V62" s="120"/>
      <c r="W62" s="120"/>
      <c r="X62" s="120"/>
      <c r="Y62" s="120"/>
      <c r="Z62" s="120"/>
      <c r="AA62" s="120"/>
      <c r="AB62" s="120"/>
      <c r="AC62" s="120"/>
      <c r="AD62" s="120"/>
      <c r="AE62" s="120"/>
      <c r="AF62" s="120"/>
      <c r="AG62" s="120"/>
      <c r="AH62" s="120"/>
      <c r="AI62" s="120"/>
      <c r="AJ62" s="120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  <c r="BJ62" s="13"/>
      <c r="BK62" s="13"/>
      <c r="BL62" s="13"/>
      <c r="BM62" s="13"/>
      <c r="BN62" s="13"/>
      <c r="BO62" s="13"/>
      <c r="BP62" s="13"/>
      <c r="BQ62" s="13"/>
      <c r="BR62" s="13"/>
      <c r="BS62" s="13"/>
      <c r="BT62" s="13"/>
      <c r="BU62" s="13"/>
      <c r="BV62" s="13"/>
      <c r="BW62" s="13"/>
      <c r="BX62" s="13"/>
      <c r="BY62" s="13"/>
      <c r="BZ62" s="13"/>
      <c r="CA62" s="24"/>
      <c r="CB62" s="13"/>
      <c r="CC62" s="13"/>
      <c r="CD62" s="13"/>
      <c r="CE62" s="13"/>
      <c r="CF62" s="13"/>
      <c r="CG62" s="13"/>
      <c r="CH62" s="13"/>
      <c r="CI62" s="13"/>
      <c r="CJ62" s="13"/>
      <c r="CK62" s="13"/>
      <c r="CL62" s="13"/>
      <c r="CM62" s="13"/>
      <c r="CN62" s="13"/>
      <c r="CO62" s="13"/>
      <c r="CP62" s="13"/>
      <c r="CQ62" s="13"/>
      <c r="CR62" s="13"/>
      <c r="CS62" s="13"/>
      <c r="CT62" s="13"/>
      <c r="CU62" s="13"/>
      <c r="CV62" s="13"/>
    </row>
    <row r="63" spans="1:100" ht="8.1" customHeight="1" x14ac:dyDescent="0.2">
      <c r="AR63" s="4"/>
      <c r="AU63" s="13"/>
      <c r="AV63" s="13"/>
      <c r="AW63" s="13"/>
      <c r="AX63" s="13"/>
      <c r="AY63" s="13"/>
      <c r="AZ63" s="13"/>
      <c r="BA63" s="13"/>
      <c r="BB63" s="13"/>
      <c r="BC63" s="13"/>
      <c r="BD63" s="13"/>
      <c r="BE63" s="13"/>
      <c r="BF63" s="13"/>
      <c r="BG63" s="13"/>
      <c r="BH63" s="13"/>
      <c r="BI63" s="13"/>
      <c r="BJ63" s="13"/>
      <c r="BK63" s="13"/>
      <c r="BL63" s="13"/>
      <c r="BM63" s="13"/>
      <c r="BN63" s="13"/>
      <c r="BO63" s="13"/>
      <c r="BP63" s="13"/>
      <c r="BQ63" s="13"/>
      <c r="BR63" s="13"/>
      <c r="BS63" s="13"/>
      <c r="BT63" s="13"/>
      <c r="BU63" s="13"/>
      <c r="BV63" s="13"/>
      <c r="BW63" s="13"/>
      <c r="BX63" s="13"/>
      <c r="BY63" s="13"/>
      <c r="BZ63" s="13"/>
      <c r="CA63" s="24"/>
      <c r="CB63" s="13"/>
      <c r="CC63" s="13"/>
      <c r="CD63" s="13"/>
      <c r="CE63" s="13"/>
      <c r="CF63" s="13"/>
      <c r="CG63" s="13"/>
      <c r="CH63" s="13"/>
      <c r="CI63" s="13"/>
      <c r="CJ63" s="13"/>
      <c r="CK63" s="13"/>
      <c r="CL63" s="13"/>
      <c r="CM63" s="13"/>
      <c r="CN63" s="13"/>
      <c r="CO63" s="13"/>
      <c r="CP63" s="13"/>
      <c r="CQ63" s="13"/>
      <c r="CR63" s="13"/>
      <c r="CS63" s="13"/>
      <c r="CT63" s="13"/>
      <c r="CU63" s="13"/>
      <c r="CV63" s="13"/>
    </row>
    <row r="64" spans="1:100" x14ac:dyDescent="0.2">
      <c r="AU64" s="13"/>
      <c r="AV64" s="13"/>
      <c r="AW64" s="13"/>
      <c r="AX64" s="13"/>
      <c r="AY64" s="13"/>
      <c r="AZ64" s="13"/>
      <c r="BA64" s="109"/>
      <c r="BB64" s="110"/>
      <c r="BC64" s="110"/>
      <c r="BD64" s="110"/>
      <c r="BE64" s="110"/>
      <c r="BF64" s="110"/>
      <c r="BG64" s="110"/>
      <c r="BH64" s="110"/>
      <c r="BI64" s="110"/>
      <c r="BJ64" s="110"/>
      <c r="BK64" s="13"/>
      <c r="BL64" s="13"/>
      <c r="BM64" s="13"/>
      <c r="BN64" s="13"/>
      <c r="BO64" s="13"/>
      <c r="BP64" s="13"/>
      <c r="BQ64" s="13"/>
      <c r="BR64" s="13"/>
      <c r="BS64" s="13"/>
      <c r="BT64" s="13"/>
      <c r="BU64" s="13"/>
      <c r="BV64" s="13"/>
      <c r="BW64" s="13"/>
      <c r="BX64" s="13"/>
      <c r="BY64" s="13"/>
      <c r="BZ64" s="13"/>
      <c r="CA64" s="24"/>
      <c r="CB64" s="13"/>
      <c r="CC64" s="13"/>
      <c r="CD64" s="13"/>
      <c r="CE64" s="13"/>
      <c r="CF64" s="13"/>
      <c r="CG64" s="13"/>
      <c r="CH64" s="13"/>
      <c r="CI64" s="13"/>
      <c r="CJ64" s="13"/>
      <c r="CK64" s="13"/>
      <c r="CL64" s="13"/>
      <c r="CM64" s="13"/>
      <c r="CN64" s="13"/>
      <c r="CO64" s="13"/>
      <c r="CP64" s="13"/>
      <c r="CQ64" s="13"/>
      <c r="CR64" s="13"/>
      <c r="CS64" s="13"/>
      <c r="CT64" s="13"/>
      <c r="CU64" s="13"/>
      <c r="CV64" s="13"/>
    </row>
    <row r="65" spans="47:100" x14ac:dyDescent="0.2">
      <c r="AU65" s="13"/>
      <c r="AV65" s="13"/>
      <c r="AW65" s="13"/>
      <c r="AX65" s="13"/>
      <c r="AY65" s="13"/>
      <c r="AZ65" s="13"/>
      <c r="BA65" s="110"/>
      <c r="BB65" s="110"/>
      <c r="BC65" s="110"/>
      <c r="BD65" s="110"/>
      <c r="BE65" s="110"/>
      <c r="BF65" s="110"/>
      <c r="BG65" s="110"/>
      <c r="BH65" s="110"/>
      <c r="BI65" s="110"/>
      <c r="BJ65" s="110"/>
      <c r="BK65" s="13"/>
      <c r="BL65" s="13"/>
      <c r="BM65" s="13"/>
      <c r="BN65" s="13"/>
      <c r="BO65" s="13"/>
      <c r="BP65" s="13"/>
      <c r="BQ65" s="13"/>
      <c r="BR65" s="13"/>
      <c r="BS65" s="13"/>
      <c r="BT65" s="13"/>
      <c r="BU65" s="13"/>
      <c r="BV65" s="13"/>
      <c r="BW65" s="13"/>
      <c r="BX65" s="13"/>
      <c r="BY65" s="13"/>
      <c r="BZ65" s="13"/>
      <c r="CA65" s="24"/>
      <c r="CB65" s="13"/>
      <c r="CC65" s="13"/>
      <c r="CD65" s="13"/>
      <c r="CE65" s="13"/>
      <c r="CF65" s="13"/>
      <c r="CG65" s="13"/>
      <c r="CH65" s="13"/>
      <c r="CI65" s="13"/>
      <c r="CJ65" s="13"/>
      <c r="CK65" s="13"/>
      <c r="CL65" s="13"/>
      <c r="CM65" s="13"/>
      <c r="CN65" s="13"/>
      <c r="CO65" s="13"/>
      <c r="CP65" s="13"/>
      <c r="CQ65" s="13"/>
      <c r="CR65" s="13"/>
      <c r="CS65" s="13"/>
      <c r="CT65" s="13"/>
      <c r="CU65" s="13"/>
      <c r="CV65" s="13"/>
    </row>
    <row r="66" spans="47:100" x14ac:dyDescent="0.2">
      <c r="AU66" s="13"/>
      <c r="AV66" s="13"/>
      <c r="AW66" s="13"/>
      <c r="AX66" s="13"/>
      <c r="AY66" s="13"/>
      <c r="AZ66" s="13"/>
      <c r="BA66" s="110"/>
      <c r="BB66" s="110"/>
      <c r="BC66" s="110"/>
      <c r="BD66" s="110"/>
      <c r="BE66" s="110"/>
      <c r="BF66" s="110"/>
      <c r="BG66" s="110"/>
      <c r="BH66" s="110"/>
      <c r="BI66" s="110"/>
      <c r="BJ66" s="110"/>
      <c r="BK66" s="13"/>
      <c r="BL66" s="13"/>
      <c r="BM66" s="13"/>
      <c r="BN66" s="13"/>
      <c r="BO66" s="13"/>
      <c r="BP66" s="13"/>
      <c r="BQ66" s="13"/>
      <c r="BR66" s="13"/>
      <c r="BS66" s="13"/>
      <c r="BT66" s="13"/>
      <c r="BU66" s="13"/>
      <c r="BV66" s="13"/>
      <c r="BW66" s="13"/>
      <c r="BX66" s="13"/>
      <c r="BY66" s="13"/>
      <c r="BZ66" s="13"/>
      <c r="CA66" s="24"/>
      <c r="CB66" s="13"/>
      <c r="CC66" s="13"/>
      <c r="CD66" s="13"/>
      <c r="CE66" s="13"/>
      <c r="CF66" s="13"/>
      <c r="CG66" s="13"/>
      <c r="CH66" s="13"/>
      <c r="CI66" s="13"/>
      <c r="CJ66" s="13"/>
      <c r="CK66" s="13"/>
      <c r="CL66" s="13"/>
      <c r="CM66" s="13"/>
      <c r="CN66" s="13"/>
      <c r="CO66" s="13"/>
      <c r="CP66" s="13"/>
      <c r="CQ66" s="13"/>
      <c r="CR66" s="13"/>
      <c r="CS66" s="13"/>
      <c r="CT66" s="13"/>
      <c r="CU66" s="13"/>
      <c r="CV66" s="13"/>
    </row>
    <row r="67" spans="47:100" x14ac:dyDescent="0.2">
      <c r="AU67" s="13"/>
      <c r="AV67" s="13"/>
      <c r="AW67" s="13"/>
      <c r="AX67" s="13"/>
      <c r="AY67" s="13"/>
      <c r="AZ67" s="13"/>
      <c r="BA67" s="110"/>
      <c r="BB67" s="110"/>
      <c r="BC67" s="110"/>
      <c r="BD67" s="110"/>
      <c r="BE67" s="110"/>
      <c r="BF67" s="110"/>
      <c r="BG67" s="110"/>
      <c r="BH67" s="110"/>
      <c r="BI67" s="110"/>
      <c r="BJ67" s="110"/>
      <c r="BK67" s="13"/>
      <c r="BL67" s="13"/>
      <c r="BM67" s="13"/>
      <c r="BN67" s="13"/>
      <c r="BO67" s="13"/>
      <c r="BP67" s="13"/>
      <c r="BQ67" s="13"/>
      <c r="BR67" s="13"/>
      <c r="BS67" s="13"/>
      <c r="BT67" s="13"/>
      <c r="BU67" s="13"/>
      <c r="BV67" s="13"/>
      <c r="BW67" s="13"/>
      <c r="BX67" s="13"/>
      <c r="BY67" s="13"/>
      <c r="BZ67" s="13"/>
      <c r="CA67" s="24"/>
      <c r="CB67" s="13"/>
      <c r="CC67" s="13"/>
      <c r="CD67" s="13"/>
      <c r="CE67" s="13"/>
      <c r="CF67" s="13"/>
      <c r="CG67" s="13"/>
      <c r="CH67" s="13"/>
      <c r="CI67" s="13"/>
      <c r="CJ67" s="13"/>
      <c r="CK67" s="13"/>
      <c r="CL67" s="13"/>
      <c r="CM67" s="13"/>
      <c r="CN67" s="13"/>
      <c r="CO67" s="13"/>
      <c r="CP67" s="13"/>
      <c r="CQ67" s="13"/>
      <c r="CR67" s="13"/>
      <c r="CS67" s="13"/>
      <c r="CT67" s="13"/>
      <c r="CU67" s="13"/>
      <c r="CV67" s="13"/>
    </row>
    <row r="68" spans="47:100" x14ac:dyDescent="0.2">
      <c r="AU68" s="13"/>
      <c r="AV68" s="13"/>
      <c r="AW68" s="13"/>
      <c r="AX68" s="13"/>
      <c r="AY68" s="13"/>
      <c r="AZ68" s="13"/>
      <c r="BA68" s="110"/>
      <c r="BB68" s="110"/>
      <c r="BC68" s="110"/>
      <c r="BD68" s="110"/>
      <c r="BE68" s="110"/>
      <c r="BF68" s="110"/>
      <c r="BG68" s="110"/>
      <c r="BH68" s="110"/>
      <c r="BI68" s="110"/>
      <c r="BJ68" s="110"/>
      <c r="BK68" s="13"/>
      <c r="BL68" s="13"/>
      <c r="BM68" s="13"/>
      <c r="BN68" s="13"/>
      <c r="BO68" s="13"/>
      <c r="BP68" s="13"/>
      <c r="BQ68" s="13"/>
      <c r="BR68" s="13"/>
      <c r="BS68" s="13"/>
      <c r="BT68" s="13"/>
      <c r="BU68" s="13"/>
      <c r="BV68" s="13"/>
      <c r="BW68" s="13"/>
      <c r="BX68" s="13"/>
      <c r="BY68" s="13"/>
      <c r="BZ68" s="13"/>
      <c r="CA68" s="24"/>
      <c r="CB68" s="13"/>
      <c r="CC68" s="13"/>
      <c r="CD68" s="13"/>
      <c r="CE68" s="13"/>
      <c r="CF68" s="13"/>
      <c r="CG68" s="13"/>
      <c r="CH68" s="13"/>
      <c r="CI68" s="13"/>
      <c r="CJ68" s="13"/>
      <c r="CK68" s="13"/>
      <c r="CL68" s="13"/>
      <c r="CM68" s="13"/>
      <c r="CN68" s="13"/>
      <c r="CO68" s="13"/>
      <c r="CP68" s="13"/>
      <c r="CQ68" s="13"/>
      <c r="CR68" s="13"/>
      <c r="CS68" s="13"/>
      <c r="CT68" s="13"/>
      <c r="CU68" s="13"/>
      <c r="CV68" s="13"/>
    </row>
    <row r="69" spans="47:100" x14ac:dyDescent="0.2">
      <c r="AU69" s="13"/>
      <c r="AV69" s="13"/>
      <c r="AW69" s="13"/>
      <c r="AX69" s="13"/>
      <c r="AY69" s="13"/>
      <c r="AZ69" s="13"/>
      <c r="BA69" s="110"/>
      <c r="BB69" s="110"/>
      <c r="BC69" s="110"/>
      <c r="BD69" s="110"/>
      <c r="BE69" s="110"/>
      <c r="BF69" s="110"/>
      <c r="BG69" s="110"/>
      <c r="BH69" s="110"/>
      <c r="BI69" s="110"/>
      <c r="BJ69" s="110"/>
      <c r="BK69" s="13"/>
      <c r="BL69" s="13"/>
      <c r="BM69" s="13"/>
      <c r="BN69" s="13"/>
      <c r="BO69" s="13"/>
      <c r="BP69" s="13"/>
      <c r="BQ69" s="13"/>
      <c r="BR69" s="13"/>
      <c r="BS69" s="13"/>
      <c r="BT69" s="13"/>
      <c r="BU69" s="13"/>
      <c r="BV69" s="13"/>
      <c r="BW69" s="13"/>
      <c r="BX69" s="13"/>
      <c r="BY69" s="13"/>
      <c r="BZ69" s="13"/>
      <c r="CA69" s="24"/>
      <c r="CB69" s="13"/>
      <c r="CC69" s="13"/>
      <c r="CD69" s="13"/>
      <c r="CE69" s="13"/>
      <c r="CF69" s="13"/>
      <c r="CG69" s="13"/>
      <c r="CH69" s="13"/>
      <c r="CI69" s="13"/>
      <c r="CJ69" s="13"/>
      <c r="CK69" s="13"/>
      <c r="CL69" s="13"/>
      <c r="CM69" s="13"/>
      <c r="CN69" s="13"/>
      <c r="CO69" s="13"/>
      <c r="CP69" s="13"/>
      <c r="CQ69" s="13"/>
      <c r="CR69" s="13"/>
      <c r="CS69" s="13"/>
      <c r="CT69" s="13"/>
      <c r="CU69" s="13"/>
      <c r="CV69" s="13"/>
    </row>
    <row r="70" spans="47:100" x14ac:dyDescent="0.2">
      <c r="AU70" s="13"/>
      <c r="AV70" s="13"/>
      <c r="AW70" s="13"/>
      <c r="AX70" s="13"/>
      <c r="AY70" s="13"/>
      <c r="AZ70" s="13"/>
      <c r="BA70" s="110"/>
      <c r="BB70" s="110"/>
      <c r="BC70" s="110"/>
      <c r="BD70" s="110"/>
      <c r="BE70" s="110"/>
      <c r="BF70" s="110"/>
      <c r="BG70" s="110"/>
      <c r="BH70" s="110"/>
      <c r="BI70" s="110"/>
      <c r="BJ70" s="110"/>
      <c r="BK70" s="13"/>
      <c r="BL70" s="13"/>
      <c r="BM70" s="13"/>
      <c r="BN70" s="13"/>
      <c r="BO70" s="13"/>
      <c r="BP70" s="13"/>
      <c r="BQ70" s="13"/>
      <c r="BR70" s="13"/>
      <c r="BS70" s="13"/>
      <c r="BT70" s="13"/>
      <c r="BU70" s="13"/>
      <c r="BV70" s="13"/>
      <c r="BW70" s="13"/>
      <c r="BX70" s="13"/>
      <c r="BY70" s="13"/>
      <c r="BZ70" s="13"/>
      <c r="CA70" s="24"/>
      <c r="CB70" s="13"/>
      <c r="CC70" s="13"/>
      <c r="CD70" s="13"/>
      <c r="CE70" s="13"/>
      <c r="CF70" s="13"/>
      <c r="CG70" s="13"/>
      <c r="CH70" s="13"/>
      <c r="CI70" s="13"/>
      <c r="CJ70" s="13"/>
      <c r="CK70" s="13"/>
      <c r="CL70" s="13"/>
      <c r="CM70" s="13"/>
      <c r="CN70" s="13"/>
      <c r="CO70" s="13"/>
      <c r="CP70" s="13"/>
      <c r="CQ70" s="13"/>
      <c r="CR70" s="13"/>
      <c r="CS70" s="13"/>
      <c r="CT70" s="13"/>
      <c r="CU70" s="13"/>
      <c r="CV70" s="13"/>
    </row>
    <row r="71" spans="47:100" x14ac:dyDescent="0.2">
      <c r="AU71" s="13"/>
      <c r="AV71" s="13"/>
      <c r="AW71" s="13"/>
      <c r="AX71" s="13"/>
      <c r="AY71" s="13"/>
      <c r="AZ71" s="13"/>
      <c r="BA71" s="110"/>
      <c r="BB71" s="110"/>
      <c r="BC71" s="110"/>
      <c r="BD71" s="110"/>
      <c r="BE71" s="110"/>
      <c r="BF71" s="110"/>
      <c r="BG71" s="110"/>
      <c r="BH71" s="110"/>
      <c r="BI71" s="110"/>
      <c r="BJ71" s="110"/>
      <c r="BK71" s="13"/>
      <c r="BL71" s="13"/>
      <c r="BM71" s="13"/>
      <c r="BN71" s="13"/>
      <c r="BO71" s="13"/>
      <c r="BP71" s="13"/>
      <c r="BQ71" s="13"/>
      <c r="BR71" s="13"/>
      <c r="BS71" s="13"/>
      <c r="BT71" s="13"/>
      <c r="BU71" s="13"/>
      <c r="BV71" s="13"/>
      <c r="BW71" s="13"/>
      <c r="BX71" s="13"/>
      <c r="BY71" s="13"/>
      <c r="BZ71" s="13"/>
      <c r="CA71" s="24"/>
      <c r="CB71" s="13"/>
      <c r="CC71" s="13"/>
      <c r="CD71" s="13"/>
      <c r="CE71" s="13"/>
      <c r="CF71" s="13"/>
      <c r="CG71" s="13"/>
      <c r="CH71" s="13"/>
      <c r="CI71" s="13"/>
      <c r="CJ71" s="13"/>
      <c r="CK71" s="13"/>
      <c r="CL71" s="13"/>
      <c r="CM71" s="13"/>
      <c r="CN71" s="13"/>
      <c r="CO71" s="13"/>
      <c r="CP71" s="13"/>
      <c r="CQ71" s="13"/>
      <c r="CR71" s="13"/>
      <c r="CS71" s="13"/>
      <c r="CT71" s="13"/>
      <c r="CU71" s="13"/>
      <c r="CV71" s="13"/>
    </row>
    <row r="72" spans="47:100" x14ac:dyDescent="0.2"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  <c r="BH72" s="13"/>
      <c r="BI72" s="13"/>
      <c r="BJ72" s="13"/>
      <c r="BK72" s="13"/>
      <c r="BL72" s="13"/>
      <c r="BM72" s="13"/>
      <c r="BN72" s="13"/>
      <c r="BO72" s="13"/>
      <c r="BP72" s="13"/>
      <c r="BQ72" s="13"/>
      <c r="BR72" s="13"/>
      <c r="BS72" s="13"/>
      <c r="BT72" s="13"/>
      <c r="BU72" s="13"/>
      <c r="BV72" s="13"/>
      <c r="BW72" s="13"/>
      <c r="BX72" s="13"/>
      <c r="BY72" s="13"/>
      <c r="BZ72" s="13"/>
      <c r="CA72" s="24"/>
      <c r="CB72" s="13"/>
      <c r="CC72" s="13"/>
      <c r="CD72" s="13"/>
      <c r="CE72" s="13"/>
      <c r="CF72" s="13"/>
      <c r="CG72" s="13"/>
      <c r="CH72" s="13"/>
      <c r="CI72" s="13"/>
      <c r="CJ72" s="13"/>
      <c r="CK72" s="13"/>
      <c r="CL72" s="13"/>
      <c r="CM72" s="13"/>
      <c r="CN72" s="13"/>
      <c r="CO72" s="13"/>
      <c r="CP72" s="13"/>
      <c r="CQ72" s="13"/>
      <c r="CR72" s="13"/>
      <c r="CS72" s="13"/>
      <c r="CT72" s="13"/>
      <c r="CU72" s="13"/>
      <c r="CV72" s="13"/>
    </row>
    <row r="73" spans="47:100" x14ac:dyDescent="0.2"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13"/>
      <c r="BH73" s="13"/>
      <c r="BI73" s="13"/>
      <c r="BJ73" s="13"/>
      <c r="BK73" s="13"/>
      <c r="BL73" s="13"/>
      <c r="BM73" s="13"/>
      <c r="BN73" s="13"/>
      <c r="BO73" s="13"/>
      <c r="BP73" s="13"/>
      <c r="BQ73" s="13"/>
      <c r="BR73" s="13"/>
      <c r="BS73" s="13"/>
      <c r="BT73" s="13"/>
      <c r="BU73" s="13"/>
      <c r="BV73" s="13"/>
      <c r="BW73" s="13"/>
      <c r="BX73" s="13"/>
      <c r="BY73" s="13"/>
      <c r="BZ73" s="13"/>
      <c r="CA73" s="24"/>
      <c r="CB73" s="13"/>
      <c r="CC73" s="13"/>
      <c r="CD73" s="13"/>
      <c r="CE73" s="13"/>
      <c r="CF73" s="13"/>
      <c r="CG73" s="13"/>
      <c r="CH73" s="13"/>
      <c r="CI73" s="13"/>
      <c r="CJ73" s="13"/>
      <c r="CK73" s="13"/>
      <c r="CL73" s="13"/>
      <c r="CM73" s="13"/>
      <c r="CN73" s="13"/>
      <c r="CO73" s="13"/>
      <c r="CP73" s="13"/>
      <c r="CQ73" s="13"/>
      <c r="CR73" s="13"/>
      <c r="CS73" s="13"/>
      <c r="CT73" s="13"/>
      <c r="CU73" s="13"/>
      <c r="CV73" s="13"/>
    </row>
    <row r="74" spans="47:100" x14ac:dyDescent="0.2"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3"/>
      <c r="BI74" s="13"/>
      <c r="BJ74" s="13"/>
      <c r="BK74" s="13"/>
      <c r="BL74" s="13"/>
      <c r="BM74" s="13"/>
      <c r="BN74" s="13"/>
      <c r="BO74" s="13"/>
      <c r="BP74" s="13"/>
      <c r="BQ74" s="13"/>
      <c r="BR74" s="13"/>
      <c r="BS74" s="13"/>
      <c r="BT74" s="13"/>
      <c r="BU74" s="13"/>
      <c r="BV74" s="13"/>
      <c r="BW74" s="13"/>
      <c r="BX74" s="13"/>
      <c r="BY74" s="13"/>
      <c r="BZ74" s="13"/>
      <c r="CA74" s="24"/>
      <c r="CB74" s="13"/>
      <c r="CC74" s="13"/>
      <c r="CD74" s="13"/>
      <c r="CE74" s="13"/>
      <c r="CF74" s="13"/>
      <c r="CG74" s="13"/>
      <c r="CH74" s="13"/>
      <c r="CI74" s="13"/>
      <c r="CJ74" s="13"/>
      <c r="CK74" s="13"/>
      <c r="CL74" s="13"/>
      <c r="CM74" s="13"/>
      <c r="CN74" s="13"/>
      <c r="CO74" s="13"/>
      <c r="CP74" s="13"/>
      <c r="CQ74" s="13"/>
      <c r="CR74" s="13"/>
      <c r="CS74" s="13"/>
      <c r="CT74" s="13"/>
      <c r="CU74" s="13"/>
      <c r="CV74" s="13"/>
    </row>
    <row r="75" spans="47:100" x14ac:dyDescent="0.2"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  <c r="BG75" s="13"/>
      <c r="BH75" s="13"/>
      <c r="BI75" s="13"/>
      <c r="BJ75" s="13"/>
      <c r="BK75" s="13"/>
      <c r="BL75" s="13"/>
      <c r="BM75" s="13"/>
      <c r="BN75" s="13"/>
      <c r="BO75" s="13"/>
      <c r="BP75" s="13"/>
      <c r="BQ75" s="13"/>
      <c r="BR75" s="13"/>
      <c r="BS75" s="13"/>
      <c r="BT75" s="13"/>
      <c r="BU75" s="13"/>
      <c r="BV75" s="13"/>
      <c r="BW75" s="13"/>
      <c r="BX75" s="13"/>
      <c r="BY75" s="13"/>
      <c r="BZ75" s="13"/>
      <c r="CA75" s="24"/>
      <c r="CB75" s="13"/>
      <c r="CC75" s="13"/>
      <c r="CD75" s="13"/>
      <c r="CE75" s="13"/>
      <c r="CF75" s="13"/>
      <c r="CG75" s="13"/>
      <c r="CH75" s="13"/>
      <c r="CI75" s="13"/>
      <c r="CJ75" s="13"/>
      <c r="CK75" s="13"/>
      <c r="CL75" s="13"/>
      <c r="CM75" s="13"/>
      <c r="CN75" s="13"/>
      <c r="CO75" s="13"/>
      <c r="CP75" s="13"/>
      <c r="CQ75" s="13"/>
      <c r="CR75" s="13"/>
      <c r="CS75" s="13"/>
      <c r="CT75" s="13"/>
      <c r="CU75" s="13"/>
      <c r="CV75" s="13"/>
    </row>
    <row r="76" spans="47:100" x14ac:dyDescent="0.2"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K76" s="13"/>
      <c r="BL76" s="13"/>
      <c r="BM76" s="13"/>
      <c r="BN76" s="13"/>
      <c r="BO76" s="13"/>
      <c r="BP76" s="13"/>
      <c r="BQ76" s="13"/>
      <c r="BR76" s="13"/>
      <c r="BS76" s="13"/>
      <c r="BT76" s="13"/>
      <c r="BU76" s="13"/>
      <c r="BV76" s="13"/>
      <c r="BW76" s="13"/>
      <c r="BX76" s="13"/>
      <c r="BY76" s="13"/>
      <c r="BZ76" s="13"/>
      <c r="CA76" s="24"/>
      <c r="CB76" s="13"/>
      <c r="CC76" s="13"/>
      <c r="CD76" s="13"/>
      <c r="CE76" s="13"/>
      <c r="CF76" s="13"/>
      <c r="CG76" s="13"/>
      <c r="CH76" s="13"/>
      <c r="CI76" s="13"/>
      <c r="CJ76" s="13"/>
      <c r="CK76" s="13"/>
      <c r="CL76" s="13"/>
      <c r="CM76" s="13"/>
      <c r="CN76" s="13"/>
      <c r="CO76" s="13"/>
      <c r="CP76" s="13"/>
      <c r="CQ76" s="13"/>
      <c r="CR76" s="13"/>
      <c r="CS76" s="13"/>
      <c r="CT76" s="13"/>
      <c r="CU76" s="13"/>
      <c r="CV76" s="13"/>
    </row>
    <row r="77" spans="47:100" x14ac:dyDescent="0.2"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  <c r="BG77" s="13"/>
      <c r="BH77" s="13"/>
      <c r="BI77" s="13"/>
      <c r="BJ77" s="13"/>
      <c r="BK77" s="13"/>
      <c r="BL77" s="13"/>
      <c r="BM77" s="13"/>
      <c r="BN77" s="13"/>
      <c r="BO77" s="13"/>
      <c r="BP77" s="13"/>
      <c r="BQ77" s="13"/>
      <c r="BR77" s="13"/>
      <c r="BS77" s="13"/>
      <c r="BT77" s="13"/>
      <c r="BU77" s="13"/>
      <c r="BV77" s="13"/>
      <c r="BW77" s="13"/>
      <c r="BX77" s="13"/>
      <c r="BY77" s="13"/>
      <c r="BZ77" s="13"/>
      <c r="CA77" s="24"/>
      <c r="CB77" s="13"/>
      <c r="CC77" s="13"/>
      <c r="CD77" s="13"/>
      <c r="CE77" s="13"/>
      <c r="CF77" s="13"/>
      <c r="CG77" s="13"/>
      <c r="CH77" s="13"/>
      <c r="CI77" s="13"/>
      <c r="CJ77" s="13"/>
      <c r="CK77" s="13"/>
      <c r="CL77" s="13"/>
      <c r="CM77" s="13"/>
      <c r="CN77" s="13"/>
      <c r="CO77" s="13"/>
      <c r="CP77" s="13"/>
      <c r="CQ77" s="13"/>
      <c r="CR77" s="13"/>
      <c r="CS77" s="13"/>
      <c r="CT77" s="13"/>
      <c r="CU77" s="13"/>
      <c r="CV77" s="13"/>
    </row>
    <row r="78" spans="47:100" x14ac:dyDescent="0.2"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F78" s="13"/>
      <c r="BG78" s="13"/>
      <c r="BH78" s="13"/>
      <c r="BI78" s="13"/>
      <c r="BJ78" s="13"/>
      <c r="BK78" s="13"/>
      <c r="BL78" s="13"/>
      <c r="BM78" s="13"/>
      <c r="BN78" s="13"/>
      <c r="BO78" s="13"/>
      <c r="BP78" s="13"/>
      <c r="BQ78" s="13"/>
      <c r="BR78" s="13"/>
      <c r="BS78" s="13"/>
      <c r="BT78" s="13"/>
      <c r="BU78" s="13"/>
      <c r="BV78" s="13"/>
      <c r="BW78" s="13"/>
      <c r="BX78" s="13"/>
      <c r="BY78" s="13"/>
      <c r="BZ78" s="13"/>
      <c r="CA78" s="24"/>
      <c r="CB78" s="13"/>
      <c r="CC78" s="13"/>
      <c r="CD78" s="13"/>
      <c r="CE78" s="13"/>
      <c r="CF78" s="13"/>
      <c r="CG78" s="13"/>
      <c r="CH78" s="13"/>
      <c r="CI78" s="13"/>
      <c r="CJ78" s="13"/>
      <c r="CK78" s="13"/>
      <c r="CL78" s="13"/>
      <c r="CM78" s="13"/>
      <c r="CN78" s="13"/>
      <c r="CO78" s="13"/>
      <c r="CP78" s="13"/>
      <c r="CQ78" s="13"/>
      <c r="CR78" s="13"/>
      <c r="CS78" s="13"/>
      <c r="CT78" s="13"/>
      <c r="CU78" s="13"/>
      <c r="CV78" s="13"/>
    </row>
    <row r="79" spans="47:100" x14ac:dyDescent="0.2"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  <c r="BF79" s="13"/>
      <c r="BG79" s="13"/>
      <c r="BH79" s="13"/>
      <c r="BI79" s="13"/>
      <c r="BJ79" s="13"/>
      <c r="BK79" s="13"/>
      <c r="BL79" s="13"/>
      <c r="BM79" s="13"/>
      <c r="BN79" s="13"/>
      <c r="BO79" s="13"/>
      <c r="BP79" s="13"/>
      <c r="BQ79" s="13"/>
      <c r="BR79" s="13"/>
      <c r="BS79" s="13"/>
      <c r="BT79" s="13"/>
      <c r="BU79" s="13"/>
      <c r="BV79" s="13"/>
      <c r="BW79" s="13"/>
      <c r="BX79" s="13"/>
      <c r="BY79" s="13"/>
      <c r="BZ79" s="13"/>
      <c r="CA79" s="24"/>
      <c r="CB79" s="13"/>
      <c r="CC79" s="13"/>
      <c r="CD79" s="13"/>
      <c r="CE79" s="13"/>
      <c r="CF79" s="13"/>
      <c r="CG79" s="13"/>
      <c r="CH79" s="13"/>
      <c r="CI79" s="13"/>
      <c r="CJ79" s="13"/>
      <c r="CK79" s="13"/>
      <c r="CL79" s="13"/>
      <c r="CM79" s="13"/>
      <c r="CN79" s="13"/>
      <c r="CO79" s="13"/>
      <c r="CP79" s="13"/>
      <c r="CQ79" s="13"/>
      <c r="CR79" s="13"/>
      <c r="CS79" s="13"/>
      <c r="CT79" s="13"/>
      <c r="CU79" s="13"/>
      <c r="CV79" s="13"/>
    </row>
    <row r="80" spans="47:100" x14ac:dyDescent="0.2"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  <c r="BG80" s="13"/>
      <c r="BH80" s="13"/>
      <c r="BI80" s="13"/>
      <c r="BJ80" s="13"/>
      <c r="BK80" s="13"/>
      <c r="BL80" s="13"/>
      <c r="BM80" s="13"/>
      <c r="BN80" s="13"/>
      <c r="BO80" s="13"/>
      <c r="BP80" s="13"/>
      <c r="BQ80" s="13"/>
      <c r="BR80" s="13"/>
      <c r="BS80" s="13"/>
      <c r="BT80" s="13"/>
      <c r="BU80" s="13"/>
      <c r="BV80" s="13"/>
      <c r="BW80" s="13"/>
      <c r="BX80" s="13"/>
      <c r="BY80" s="13"/>
      <c r="BZ80" s="13"/>
      <c r="CA80" s="24"/>
      <c r="CB80" s="13"/>
      <c r="CC80" s="13"/>
      <c r="CD80" s="13"/>
      <c r="CE80" s="13"/>
      <c r="CF80" s="13"/>
      <c r="CG80" s="13"/>
      <c r="CH80" s="13"/>
      <c r="CI80" s="13"/>
      <c r="CJ80" s="13"/>
      <c r="CK80" s="13"/>
      <c r="CL80" s="13"/>
      <c r="CM80" s="13"/>
      <c r="CN80" s="13"/>
      <c r="CO80" s="13"/>
      <c r="CP80" s="13"/>
      <c r="CQ80" s="13"/>
      <c r="CR80" s="13"/>
      <c r="CS80" s="13"/>
      <c r="CT80" s="13"/>
      <c r="CU80" s="13"/>
      <c r="CV80" s="13"/>
    </row>
    <row r="81" spans="47:100" x14ac:dyDescent="0.2">
      <c r="AU81" s="13"/>
      <c r="AV81" s="13"/>
      <c r="AW81" s="13"/>
      <c r="AX81" s="13"/>
      <c r="AY81" s="13"/>
      <c r="AZ81" s="13"/>
      <c r="BA81" s="13"/>
      <c r="BB81" s="13"/>
      <c r="BC81" s="13"/>
      <c r="BD81" s="13"/>
      <c r="BE81" s="13"/>
      <c r="BF81" s="13"/>
      <c r="BG81" s="13"/>
      <c r="BH81" s="13"/>
      <c r="BI81" s="13"/>
      <c r="BJ81" s="13"/>
      <c r="BK81" s="13"/>
      <c r="BL81" s="13"/>
      <c r="BM81" s="13"/>
      <c r="BN81" s="13"/>
      <c r="BO81" s="13"/>
      <c r="BP81" s="13"/>
      <c r="BQ81" s="13"/>
      <c r="BR81" s="13"/>
      <c r="BS81" s="13"/>
      <c r="BT81" s="13"/>
      <c r="BU81" s="13"/>
      <c r="BV81" s="13"/>
      <c r="BW81" s="13"/>
      <c r="BX81" s="13"/>
      <c r="BY81" s="13"/>
      <c r="BZ81" s="13"/>
      <c r="CA81" s="24"/>
      <c r="CB81" s="13"/>
      <c r="CC81" s="13"/>
      <c r="CD81" s="13"/>
      <c r="CE81" s="13"/>
      <c r="CF81" s="13"/>
      <c r="CG81" s="13"/>
      <c r="CH81" s="13"/>
      <c r="CI81" s="13"/>
      <c r="CJ81" s="13"/>
      <c r="CK81" s="13"/>
      <c r="CL81" s="13"/>
      <c r="CM81" s="13"/>
      <c r="CN81" s="13"/>
      <c r="CO81" s="13"/>
      <c r="CP81" s="13"/>
      <c r="CQ81" s="13"/>
      <c r="CR81" s="13"/>
      <c r="CS81" s="13"/>
      <c r="CT81" s="13"/>
      <c r="CU81" s="13"/>
      <c r="CV81" s="13"/>
    </row>
    <row r="82" spans="47:100" x14ac:dyDescent="0.2">
      <c r="AU82" s="13"/>
      <c r="AV82" s="13"/>
      <c r="AW82" s="13"/>
      <c r="AX82" s="13"/>
      <c r="AY82" s="13"/>
      <c r="AZ82" s="13"/>
      <c r="BA82" s="13"/>
      <c r="BB82" s="13"/>
      <c r="BC82" s="13"/>
      <c r="BD82" s="13"/>
      <c r="BE82" s="13"/>
      <c r="BF82" s="13"/>
      <c r="BG82" s="13"/>
      <c r="BH82" s="13"/>
      <c r="BI82" s="13"/>
      <c r="BJ82" s="13"/>
      <c r="BK82" s="13"/>
      <c r="BL82" s="13"/>
      <c r="BM82" s="13"/>
      <c r="BN82" s="13"/>
      <c r="BO82" s="13"/>
      <c r="BP82" s="13"/>
      <c r="BQ82" s="13"/>
      <c r="BR82" s="13"/>
      <c r="BS82" s="13"/>
      <c r="BT82" s="13"/>
      <c r="BU82" s="13"/>
      <c r="BV82" s="13"/>
      <c r="BW82" s="13"/>
      <c r="BX82" s="13"/>
      <c r="BY82" s="13"/>
      <c r="BZ82" s="13"/>
      <c r="CA82" s="24"/>
      <c r="CB82" s="13"/>
      <c r="CC82" s="13"/>
      <c r="CD82" s="13"/>
      <c r="CE82" s="13"/>
      <c r="CF82" s="13"/>
      <c r="CG82" s="13"/>
      <c r="CH82" s="13"/>
      <c r="CI82" s="13"/>
      <c r="CJ82" s="13"/>
      <c r="CK82" s="13"/>
      <c r="CL82" s="13"/>
      <c r="CM82" s="13"/>
      <c r="CN82" s="13"/>
      <c r="CO82" s="13"/>
      <c r="CP82" s="13"/>
      <c r="CQ82" s="13"/>
      <c r="CR82" s="13"/>
      <c r="CS82" s="13"/>
      <c r="CT82" s="13"/>
      <c r="CU82" s="13"/>
      <c r="CV82" s="13"/>
    </row>
    <row r="83" spans="47:100" x14ac:dyDescent="0.2">
      <c r="AU83" s="13"/>
      <c r="AV83" s="13"/>
      <c r="AW83" s="13"/>
      <c r="AX83" s="13"/>
      <c r="AY83" s="13"/>
      <c r="AZ83" s="13"/>
      <c r="BA83" s="13"/>
      <c r="BB83" s="13"/>
      <c r="BC83" s="13"/>
      <c r="BD83" s="13"/>
      <c r="BE83" s="13"/>
      <c r="BF83" s="13"/>
      <c r="BG83" s="13"/>
      <c r="BH83" s="13"/>
      <c r="BI83" s="13"/>
      <c r="BJ83" s="13"/>
      <c r="BK83" s="13"/>
      <c r="BL83" s="13"/>
      <c r="BM83" s="13"/>
      <c r="BN83" s="13"/>
      <c r="BO83" s="13"/>
      <c r="BP83" s="13"/>
      <c r="BQ83" s="13"/>
      <c r="BR83" s="13"/>
      <c r="BS83" s="13"/>
      <c r="BT83" s="13"/>
      <c r="BU83" s="13"/>
      <c r="BV83" s="13"/>
      <c r="BW83" s="13"/>
      <c r="BX83" s="13"/>
      <c r="BY83" s="13"/>
      <c r="BZ83" s="13"/>
      <c r="CA83" s="24"/>
      <c r="CB83" s="13"/>
      <c r="CC83" s="13"/>
      <c r="CD83" s="13"/>
      <c r="CE83" s="13"/>
      <c r="CF83" s="13"/>
      <c r="CG83" s="13"/>
      <c r="CH83" s="13"/>
      <c r="CI83" s="13"/>
      <c r="CJ83" s="13"/>
      <c r="CK83" s="13"/>
      <c r="CL83" s="13"/>
      <c r="CM83" s="13"/>
      <c r="CN83" s="13"/>
      <c r="CO83" s="13"/>
      <c r="CP83" s="13"/>
      <c r="CQ83" s="13"/>
      <c r="CR83" s="13"/>
      <c r="CS83" s="13"/>
      <c r="CT83" s="13"/>
      <c r="CU83" s="13"/>
      <c r="CV83" s="13"/>
    </row>
    <row r="84" spans="47:100" x14ac:dyDescent="0.2">
      <c r="AU84" s="13"/>
      <c r="AV84" s="13"/>
      <c r="AW84" s="13"/>
      <c r="AX84" s="13"/>
      <c r="AY84" s="13"/>
      <c r="AZ84" s="13"/>
      <c r="BA84" s="13"/>
      <c r="BB84" s="13"/>
      <c r="BC84" s="13"/>
      <c r="BD84" s="13"/>
      <c r="BE84" s="13"/>
      <c r="BF84" s="13"/>
      <c r="BG84" s="13"/>
      <c r="BH84" s="13"/>
      <c r="BI84" s="13"/>
      <c r="BJ84" s="13"/>
      <c r="BK84" s="13"/>
      <c r="BL84" s="13"/>
      <c r="BM84" s="13"/>
      <c r="BN84" s="13"/>
      <c r="BO84" s="13"/>
      <c r="BP84" s="13"/>
      <c r="BQ84" s="13"/>
      <c r="BR84" s="13"/>
      <c r="BS84" s="13"/>
      <c r="BT84" s="13"/>
      <c r="BU84" s="13"/>
      <c r="BV84" s="13"/>
      <c r="BW84" s="13"/>
      <c r="BX84" s="13"/>
      <c r="BY84" s="13"/>
      <c r="BZ84" s="13"/>
      <c r="CA84" s="24"/>
      <c r="CB84" s="13"/>
      <c r="CC84" s="13"/>
      <c r="CD84" s="13"/>
      <c r="CE84" s="13"/>
      <c r="CF84" s="13"/>
      <c r="CG84" s="13"/>
      <c r="CH84" s="13"/>
      <c r="CI84" s="13"/>
      <c r="CJ84" s="13"/>
      <c r="CK84" s="13"/>
      <c r="CL84" s="13"/>
      <c r="CM84" s="13"/>
      <c r="CN84" s="13"/>
      <c r="CO84" s="13"/>
      <c r="CP84" s="13"/>
      <c r="CQ84" s="13"/>
      <c r="CR84" s="13"/>
      <c r="CS84" s="13"/>
      <c r="CT84" s="13"/>
      <c r="CU84" s="13"/>
      <c r="CV84" s="13"/>
    </row>
    <row r="85" spans="47:100" x14ac:dyDescent="0.2">
      <c r="AU85" s="13"/>
      <c r="AV85" s="13"/>
      <c r="AW85" s="13"/>
      <c r="AX85" s="13"/>
      <c r="AY85" s="13"/>
      <c r="AZ85" s="13"/>
      <c r="BA85" s="13"/>
      <c r="BB85" s="13"/>
      <c r="BC85" s="13"/>
      <c r="BD85" s="13"/>
      <c r="BE85" s="13"/>
      <c r="BF85" s="13"/>
      <c r="BG85" s="13"/>
      <c r="BH85" s="13"/>
      <c r="BI85" s="13"/>
      <c r="BJ85" s="13"/>
      <c r="BK85" s="13"/>
      <c r="BL85" s="13"/>
      <c r="BM85" s="13"/>
      <c r="BN85" s="13"/>
      <c r="BO85" s="13"/>
      <c r="BP85" s="13"/>
      <c r="BQ85" s="13"/>
      <c r="BR85" s="13"/>
      <c r="BS85" s="13"/>
      <c r="BT85" s="13"/>
      <c r="BU85" s="13"/>
      <c r="BV85" s="13"/>
      <c r="BW85" s="13"/>
      <c r="BX85" s="13"/>
      <c r="BY85" s="13"/>
      <c r="BZ85" s="13"/>
      <c r="CA85" s="24"/>
      <c r="CB85" s="13"/>
      <c r="CC85" s="13"/>
      <c r="CD85" s="13"/>
      <c r="CE85" s="13"/>
      <c r="CF85" s="13"/>
      <c r="CG85" s="13"/>
      <c r="CH85" s="13"/>
      <c r="CI85" s="13"/>
      <c r="CJ85" s="13"/>
      <c r="CK85" s="13"/>
      <c r="CL85" s="13"/>
      <c r="CM85" s="13"/>
      <c r="CN85" s="13"/>
      <c r="CO85" s="13"/>
      <c r="CP85" s="13"/>
      <c r="CQ85" s="13"/>
      <c r="CR85" s="13"/>
      <c r="CS85" s="13"/>
      <c r="CT85" s="13"/>
      <c r="CU85" s="13"/>
      <c r="CV85" s="13"/>
    </row>
    <row r="86" spans="47:100" x14ac:dyDescent="0.2"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3"/>
      <c r="BG86" s="13"/>
      <c r="BH86" s="13"/>
      <c r="BI86" s="13"/>
      <c r="BJ86" s="13"/>
      <c r="BK86" s="13"/>
      <c r="BL86" s="13"/>
      <c r="BM86" s="13"/>
      <c r="BN86" s="13"/>
      <c r="BO86" s="13"/>
      <c r="BP86" s="13"/>
      <c r="BQ86" s="13"/>
      <c r="BR86" s="13"/>
      <c r="BS86" s="13"/>
      <c r="BT86" s="13"/>
      <c r="BU86" s="13"/>
      <c r="BV86" s="13"/>
      <c r="BW86" s="13"/>
      <c r="BX86" s="13"/>
      <c r="BY86" s="13"/>
      <c r="BZ86" s="13"/>
      <c r="CA86" s="24"/>
      <c r="CB86" s="13"/>
      <c r="CC86" s="13"/>
      <c r="CD86" s="13"/>
      <c r="CE86" s="13"/>
      <c r="CF86" s="13"/>
      <c r="CG86" s="13"/>
      <c r="CH86" s="13"/>
      <c r="CI86" s="13"/>
      <c r="CJ86" s="13"/>
      <c r="CK86" s="13"/>
      <c r="CL86" s="13"/>
      <c r="CM86" s="13"/>
      <c r="CN86" s="13"/>
      <c r="CO86" s="13"/>
      <c r="CP86" s="13"/>
      <c r="CQ86" s="13"/>
      <c r="CR86" s="13"/>
      <c r="CS86" s="13"/>
      <c r="CT86" s="13"/>
      <c r="CU86" s="13"/>
      <c r="CV86" s="13"/>
    </row>
    <row r="87" spans="47:100" x14ac:dyDescent="0.2">
      <c r="AU87" s="13"/>
      <c r="AV87" s="13"/>
      <c r="AW87" s="13"/>
      <c r="AX87" s="13"/>
      <c r="AY87" s="13"/>
      <c r="AZ87" s="13"/>
      <c r="BA87" s="13"/>
      <c r="BB87" s="13"/>
      <c r="BC87" s="13"/>
      <c r="BD87" s="13"/>
      <c r="BE87" s="13"/>
      <c r="BF87" s="13"/>
      <c r="BG87" s="13"/>
      <c r="BH87" s="13"/>
      <c r="BI87" s="13"/>
      <c r="BJ87" s="13"/>
      <c r="BK87" s="13"/>
      <c r="BL87" s="13"/>
      <c r="BM87" s="13"/>
      <c r="BN87" s="13"/>
      <c r="BO87" s="13"/>
      <c r="BP87" s="13"/>
      <c r="BQ87" s="13"/>
      <c r="BR87" s="13"/>
      <c r="BS87" s="13"/>
      <c r="BT87" s="13"/>
      <c r="BU87" s="13"/>
      <c r="BV87" s="13"/>
      <c r="BW87" s="13"/>
      <c r="BX87" s="13"/>
      <c r="BY87" s="13"/>
      <c r="BZ87" s="13"/>
      <c r="CA87" s="24"/>
      <c r="CB87" s="13"/>
      <c r="CC87" s="13"/>
      <c r="CD87" s="13"/>
      <c r="CE87" s="13"/>
      <c r="CF87" s="13"/>
      <c r="CG87" s="13"/>
      <c r="CH87" s="13"/>
      <c r="CI87" s="13"/>
      <c r="CJ87" s="13"/>
      <c r="CK87" s="13"/>
      <c r="CL87" s="13"/>
      <c r="CM87" s="13"/>
      <c r="CN87" s="13"/>
      <c r="CO87" s="13"/>
      <c r="CP87" s="13"/>
      <c r="CQ87" s="13"/>
      <c r="CR87" s="13"/>
      <c r="CS87" s="13"/>
      <c r="CT87" s="13"/>
      <c r="CU87" s="13"/>
      <c r="CV87" s="13"/>
    </row>
    <row r="88" spans="47:100" x14ac:dyDescent="0.2"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  <c r="BG88" s="13"/>
      <c r="BH88" s="13"/>
      <c r="BI88" s="13"/>
      <c r="BJ88" s="13"/>
      <c r="BK88" s="13"/>
      <c r="BL88" s="13"/>
      <c r="BM88" s="13"/>
      <c r="BN88" s="13"/>
      <c r="BO88" s="13"/>
      <c r="BP88" s="13"/>
      <c r="BQ88" s="13"/>
      <c r="BR88" s="13"/>
      <c r="BS88" s="13"/>
      <c r="BT88" s="13"/>
      <c r="BU88" s="13"/>
      <c r="BV88" s="13"/>
      <c r="BW88" s="13"/>
      <c r="BX88" s="13"/>
      <c r="BY88" s="13"/>
      <c r="BZ88" s="13"/>
      <c r="CA88" s="24"/>
      <c r="CB88" s="13"/>
      <c r="CC88" s="13"/>
      <c r="CD88" s="13"/>
      <c r="CE88" s="13"/>
      <c r="CF88" s="13"/>
      <c r="CG88" s="13"/>
      <c r="CH88" s="13"/>
      <c r="CI88" s="13"/>
      <c r="CJ88" s="13"/>
      <c r="CK88" s="13"/>
      <c r="CL88" s="13"/>
      <c r="CM88" s="13"/>
      <c r="CN88" s="13"/>
      <c r="CO88" s="13"/>
      <c r="CP88" s="13"/>
      <c r="CQ88" s="13"/>
      <c r="CR88" s="13"/>
      <c r="CS88" s="13"/>
      <c r="CT88" s="13"/>
      <c r="CU88" s="13"/>
      <c r="CV88" s="13"/>
    </row>
    <row r="89" spans="47:100" x14ac:dyDescent="0.2">
      <c r="AU89" s="13"/>
      <c r="AV89" s="13"/>
      <c r="AW89" s="13"/>
      <c r="AX89" s="13"/>
      <c r="AY89" s="13"/>
      <c r="AZ89" s="13"/>
      <c r="BA89" s="13"/>
      <c r="BB89" s="13"/>
      <c r="BC89" s="13"/>
      <c r="BD89" s="13"/>
      <c r="BE89" s="13"/>
      <c r="BF89" s="13"/>
      <c r="BG89" s="13"/>
      <c r="BH89" s="13"/>
      <c r="BI89" s="13"/>
      <c r="BJ89" s="13"/>
      <c r="BK89" s="13"/>
      <c r="BL89" s="13"/>
      <c r="BM89" s="13"/>
      <c r="BN89" s="13"/>
      <c r="BO89" s="13"/>
      <c r="BP89" s="13"/>
      <c r="BQ89" s="13"/>
      <c r="BR89" s="13"/>
      <c r="BS89" s="13"/>
      <c r="BT89" s="13"/>
      <c r="BU89" s="13"/>
      <c r="BV89" s="13"/>
      <c r="BW89" s="13"/>
      <c r="BX89" s="13"/>
      <c r="BY89" s="13"/>
      <c r="BZ89" s="13"/>
      <c r="CA89" s="24"/>
      <c r="CB89" s="13"/>
      <c r="CC89" s="13"/>
      <c r="CD89" s="13"/>
      <c r="CE89" s="13"/>
      <c r="CF89" s="13"/>
      <c r="CG89" s="13"/>
      <c r="CH89" s="13"/>
      <c r="CI89" s="13"/>
      <c r="CJ89" s="13"/>
      <c r="CK89" s="13"/>
      <c r="CL89" s="13"/>
      <c r="CM89" s="13"/>
      <c r="CN89" s="13"/>
      <c r="CO89" s="13"/>
      <c r="CP89" s="13"/>
      <c r="CQ89" s="13"/>
      <c r="CR89" s="13"/>
      <c r="CS89" s="13"/>
      <c r="CT89" s="13"/>
      <c r="CU89" s="13"/>
      <c r="CV89" s="13"/>
    </row>
    <row r="90" spans="47:100" x14ac:dyDescent="0.2"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  <c r="BF90" s="13"/>
      <c r="BG90" s="13"/>
      <c r="BH90" s="13"/>
      <c r="BI90" s="13"/>
      <c r="BJ90" s="13"/>
      <c r="BK90" s="13"/>
      <c r="BL90" s="13"/>
      <c r="BM90" s="13"/>
      <c r="BN90" s="13"/>
      <c r="BO90" s="13"/>
      <c r="BP90" s="13"/>
      <c r="BQ90" s="13"/>
      <c r="BR90" s="13"/>
      <c r="BS90" s="13"/>
      <c r="BT90" s="13"/>
      <c r="BU90" s="13"/>
      <c r="BV90" s="13"/>
      <c r="BW90" s="13"/>
      <c r="BX90" s="13"/>
      <c r="BY90" s="13"/>
      <c r="BZ90" s="13"/>
      <c r="CA90" s="24"/>
      <c r="CB90" s="13"/>
      <c r="CC90" s="13"/>
      <c r="CD90" s="13"/>
      <c r="CE90" s="13"/>
      <c r="CF90" s="13"/>
      <c r="CG90" s="13"/>
      <c r="CH90" s="13"/>
      <c r="CI90" s="13"/>
      <c r="CJ90" s="13"/>
      <c r="CK90" s="13"/>
      <c r="CL90" s="13"/>
      <c r="CM90" s="13"/>
      <c r="CN90" s="13"/>
      <c r="CO90" s="13"/>
      <c r="CP90" s="13"/>
      <c r="CQ90" s="13"/>
      <c r="CR90" s="13"/>
      <c r="CS90" s="13"/>
      <c r="CT90" s="13"/>
      <c r="CU90" s="13"/>
      <c r="CV90" s="13"/>
    </row>
    <row r="91" spans="47:100" x14ac:dyDescent="0.2">
      <c r="AU91" s="13"/>
      <c r="AV91" s="13"/>
      <c r="AW91" s="13"/>
      <c r="AX91" s="13"/>
      <c r="AY91" s="13"/>
      <c r="AZ91" s="13"/>
      <c r="BA91" s="13"/>
      <c r="BB91" s="13"/>
      <c r="BC91" s="13"/>
      <c r="BD91" s="13"/>
      <c r="BE91" s="13"/>
      <c r="BF91" s="13"/>
      <c r="BG91" s="13"/>
      <c r="BH91" s="13"/>
      <c r="BI91" s="13"/>
      <c r="BJ91" s="13"/>
      <c r="BK91" s="13"/>
      <c r="BL91" s="13"/>
      <c r="BM91" s="13"/>
      <c r="BN91" s="13"/>
      <c r="BO91" s="13"/>
      <c r="BP91" s="13"/>
      <c r="BQ91" s="13"/>
      <c r="BR91" s="13"/>
      <c r="BS91" s="13"/>
      <c r="BT91" s="13"/>
      <c r="BU91" s="13"/>
      <c r="BV91" s="13"/>
      <c r="BW91" s="13"/>
      <c r="BX91" s="13"/>
      <c r="BY91" s="13"/>
      <c r="BZ91" s="13"/>
      <c r="CA91" s="24"/>
      <c r="CB91" s="13"/>
      <c r="CC91" s="13"/>
      <c r="CD91" s="13"/>
      <c r="CE91" s="13"/>
      <c r="CF91" s="13"/>
      <c r="CG91" s="13"/>
      <c r="CH91" s="13"/>
      <c r="CI91" s="13"/>
      <c r="CJ91" s="13"/>
      <c r="CK91" s="13"/>
      <c r="CL91" s="13"/>
      <c r="CM91" s="13"/>
      <c r="CN91" s="13"/>
      <c r="CO91" s="13"/>
      <c r="CP91" s="13"/>
      <c r="CQ91" s="13"/>
      <c r="CR91" s="13"/>
      <c r="CS91" s="13"/>
      <c r="CT91" s="13"/>
      <c r="CU91" s="13"/>
      <c r="CV91" s="13"/>
    </row>
    <row r="92" spans="47:100" x14ac:dyDescent="0.2">
      <c r="AU92" s="13"/>
      <c r="AV92" s="13"/>
      <c r="AW92" s="13"/>
      <c r="AX92" s="13"/>
      <c r="AY92" s="13"/>
      <c r="AZ92" s="13"/>
      <c r="BA92" s="13"/>
      <c r="BB92" s="13"/>
      <c r="BC92" s="13"/>
      <c r="BD92" s="13"/>
      <c r="BE92" s="13"/>
      <c r="BF92" s="13"/>
      <c r="BG92" s="13"/>
      <c r="BH92" s="13"/>
      <c r="BI92" s="13"/>
      <c r="BJ92" s="13"/>
      <c r="BK92" s="13"/>
      <c r="BL92" s="13"/>
      <c r="BM92" s="13"/>
      <c r="BN92" s="13"/>
      <c r="BO92" s="13"/>
      <c r="BP92" s="13"/>
      <c r="BQ92" s="13"/>
      <c r="BR92" s="13"/>
      <c r="BS92" s="13"/>
      <c r="BT92" s="13"/>
      <c r="BU92" s="13"/>
      <c r="BV92" s="13"/>
      <c r="BW92" s="13"/>
      <c r="BX92" s="13"/>
      <c r="BY92" s="13"/>
      <c r="BZ92" s="13"/>
      <c r="CA92" s="24"/>
      <c r="CB92" s="13"/>
      <c r="CC92" s="13"/>
      <c r="CD92" s="13"/>
      <c r="CE92" s="13"/>
      <c r="CF92" s="13"/>
      <c r="CG92" s="13"/>
      <c r="CH92" s="13"/>
      <c r="CI92" s="13"/>
      <c r="CJ92" s="13"/>
      <c r="CK92" s="13"/>
      <c r="CL92" s="13"/>
      <c r="CM92" s="13"/>
      <c r="CN92" s="13"/>
      <c r="CO92" s="13"/>
      <c r="CP92" s="13"/>
      <c r="CQ92" s="13"/>
      <c r="CR92" s="13"/>
      <c r="CS92" s="13"/>
      <c r="CT92" s="13"/>
      <c r="CU92" s="13"/>
      <c r="CV92" s="13"/>
    </row>
    <row r="93" spans="47:100" x14ac:dyDescent="0.2">
      <c r="AU93" s="13"/>
      <c r="AV93" s="13"/>
      <c r="AW93" s="13"/>
      <c r="AX93" s="13"/>
      <c r="AY93" s="13"/>
      <c r="AZ93" s="13"/>
      <c r="BA93" s="13"/>
      <c r="BB93" s="13"/>
      <c r="BC93" s="13"/>
      <c r="BD93" s="13"/>
      <c r="BE93" s="13"/>
      <c r="BF93" s="13"/>
      <c r="BG93" s="13"/>
      <c r="BH93" s="13"/>
      <c r="BI93" s="13"/>
      <c r="BJ93" s="13"/>
      <c r="BK93" s="13"/>
      <c r="BL93" s="13"/>
      <c r="BM93" s="13"/>
      <c r="BN93" s="13"/>
      <c r="BO93" s="13"/>
      <c r="BP93" s="13"/>
      <c r="BQ93" s="13"/>
      <c r="BR93" s="13"/>
      <c r="BS93" s="13"/>
      <c r="BT93" s="13"/>
      <c r="BU93" s="13"/>
      <c r="BV93" s="13"/>
      <c r="BW93" s="13"/>
      <c r="BX93" s="13"/>
      <c r="BY93" s="13"/>
      <c r="BZ93" s="13"/>
      <c r="CA93" s="24"/>
      <c r="CB93" s="13"/>
      <c r="CC93" s="13"/>
      <c r="CD93" s="13"/>
      <c r="CE93" s="13"/>
      <c r="CF93" s="13"/>
      <c r="CG93" s="13"/>
      <c r="CH93" s="13"/>
      <c r="CI93" s="13"/>
      <c r="CJ93" s="13"/>
      <c r="CK93" s="13"/>
      <c r="CL93" s="13"/>
      <c r="CM93" s="13"/>
      <c r="CN93" s="13"/>
      <c r="CO93" s="13"/>
      <c r="CP93" s="13"/>
      <c r="CQ93" s="13"/>
      <c r="CR93" s="13"/>
      <c r="CS93" s="13"/>
      <c r="CT93" s="13"/>
      <c r="CU93" s="13"/>
      <c r="CV93" s="13"/>
    </row>
    <row r="94" spans="47:100" x14ac:dyDescent="0.2">
      <c r="AU94" s="13"/>
      <c r="AV94" s="13"/>
      <c r="AW94" s="13"/>
      <c r="AX94" s="13"/>
      <c r="AY94" s="13"/>
      <c r="AZ94" s="13"/>
      <c r="BA94" s="13"/>
      <c r="BB94" s="13"/>
      <c r="BC94" s="13"/>
      <c r="BD94" s="13"/>
      <c r="BE94" s="13"/>
      <c r="BF94" s="13"/>
      <c r="BG94" s="13"/>
      <c r="BH94" s="13"/>
      <c r="BI94" s="13"/>
      <c r="BJ94" s="13"/>
      <c r="BK94" s="13"/>
      <c r="BL94" s="13"/>
      <c r="BM94" s="13"/>
      <c r="BN94" s="13"/>
      <c r="BO94" s="13"/>
      <c r="BP94" s="13"/>
      <c r="BQ94" s="13"/>
      <c r="BR94" s="13"/>
      <c r="BS94" s="13"/>
      <c r="BT94" s="13"/>
      <c r="BU94" s="13"/>
      <c r="BV94" s="13"/>
      <c r="BW94" s="13"/>
      <c r="BX94" s="13"/>
      <c r="BY94" s="13"/>
      <c r="BZ94" s="13"/>
      <c r="CA94" s="24"/>
      <c r="CB94" s="13"/>
      <c r="CC94" s="13"/>
      <c r="CD94" s="13"/>
      <c r="CE94" s="13"/>
      <c r="CF94" s="13"/>
      <c r="CG94" s="13"/>
      <c r="CH94" s="13"/>
      <c r="CI94" s="13"/>
      <c r="CJ94" s="13"/>
      <c r="CK94" s="13"/>
      <c r="CL94" s="13"/>
      <c r="CM94" s="13"/>
      <c r="CN94" s="13"/>
      <c r="CO94" s="13"/>
      <c r="CP94" s="13"/>
      <c r="CQ94" s="13"/>
      <c r="CR94" s="13"/>
      <c r="CS94" s="13"/>
      <c r="CT94" s="13"/>
      <c r="CU94" s="13"/>
      <c r="CV94" s="13"/>
    </row>
    <row r="95" spans="47:100" x14ac:dyDescent="0.2">
      <c r="AU95" s="13"/>
      <c r="AV95" s="13"/>
      <c r="AW95" s="13"/>
      <c r="AX95" s="13"/>
      <c r="AY95" s="13"/>
      <c r="AZ95" s="13"/>
      <c r="BA95" s="13"/>
      <c r="BB95" s="13"/>
      <c r="BC95" s="13"/>
      <c r="BD95" s="13"/>
      <c r="BE95" s="13"/>
      <c r="BF95" s="13"/>
      <c r="BG95" s="13"/>
      <c r="BH95" s="13"/>
      <c r="BI95" s="13"/>
      <c r="BJ95" s="13"/>
      <c r="BK95" s="13"/>
      <c r="BL95" s="13"/>
      <c r="BM95" s="13"/>
      <c r="BN95" s="13"/>
      <c r="BO95" s="13"/>
      <c r="BP95" s="13"/>
      <c r="BQ95" s="13"/>
      <c r="BR95" s="13"/>
      <c r="BS95" s="13"/>
      <c r="BT95" s="13"/>
      <c r="BU95" s="13"/>
      <c r="BV95" s="13"/>
      <c r="BW95" s="13"/>
      <c r="BX95" s="13"/>
      <c r="BY95" s="13"/>
      <c r="BZ95" s="13"/>
      <c r="CA95" s="24"/>
      <c r="CB95" s="13"/>
      <c r="CC95" s="13"/>
      <c r="CD95" s="13"/>
      <c r="CE95" s="13"/>
      <c r="CF95" s="13"/>
      <c r="CG95" s="13"/>
      <c r="CH95" s="13"/>
      <c r="CI95" s="13"/>
      <c r="CJ95" s="13"/>
      <c r="CK95" s="13"/>
      <c r="CL95" s="13"/>
      <c r="CM95" s="13"/>
      <c r="CN95" s="13"/>
      <c r="CO95" s="13"/>
      <c r="CP95" s="13"/>
      <c r="CQ95" s="13"/>
      <c r="CR95" s="13"/>
      <c r="CS95" s="13"/>
      <c r="CT95" s="13"/>
      <c r="CU95" s="13"/>
      <c r="CV95" s="13"/>
    </row>
    <row r="96" spans="47:100" x14ac:dyDescent="0.2">
      <c r="AU96" s="13"/>
      <c r="AV96" s="13"/>
      <c r="AW96" s="13"/>
      <c r="AX96" s="13"/>
      <c r="AY96" s="13"/>
      <c r="AZ96" s="13"/>
      <c r="BA96" s="13"/>
      <c r="BB96" s="13"/>
      <c r="BC96" s="13"/>
      <c r="BD96" s="13"/>
      <c r="BE96" s="13"/>
      <c r="BF96" s="13"/>
      <c r="BG96" s="13"/>
      <c r="BH96" s="13"/>
      <c r="BI96" s="13"/>
      <c r="BJ96" s="13"/>
      <c r="BK96" s="13"/>
      <c r="BL96" s="13"/>
      <c r="BM96" s="13"/>
      <c r="BN96" s="13"/>
      <c r="BO96" s="13"/>
      <c r="BP96" s="13"/>
      <c r="BQ96" s="13"/>
      <c r="BR96" s="13"/>
      <c r="BS96" s="13"/>
      <c r="BT96" s="13"/>
      <c r="BU96" s="13"/>
      <c r="BV96" s="13"/>
      <c r="BW96" s="13"/>
      <c r="BX96" s="13"/>
      <c r="BY96" s="13"/>
      <c r="BZ96" s="13"/>
      <c r="CA96" s="24"/>
      <c r="CB96" s="13"/>
      <c r="CC96" s="13"/>
      <c r="CD96" s="13"/>
      <c r="CE96" s="13"/>
      <c r="CF96" s="13"/>
      <c r="CG96" s="13"/>
      <c r="CH96" s="13"/>
      <c r="CI96" s="13"/>
      <c r="CJ96" s="13"/>
      <c r="CK96" s="13"/>
      <c r="CL96" s="13"/>
      <c r="CM96" s="13"/>
      <c r="CN96" s="13"/>
      <c r="CO96" s="13"/>
      <c r="CP96" s="13"/>
      <c r="CQ96" s="13"/>
      <c r="CR96" s="13"/>
      <c r="CS96" s="13"/>
      <c r="CT96" s="13"/>
      <c r="CU96" s="13"/>
      <c r="CV96" s="13"/>
    </row>
    <row r="97" spans="47:100" x14ac:dyDescent="0.2">
      <c r="AU97" s="13"/>
      <c r="AV97" s="13"/>
      <c r="AW97" s="13"/>
      <c r="AX97" s="13"/>
      <c r="AY97" s="13"/>
      <c r="AZ97" s="13"/>
      <c r="BA97" s="13"/>
      <c r="BB97" s="13"/>
      <c r="BC97" s="13"/>
      <c r="BD97" s="13"/>
      <c r="BE97" s="13"/>
      <c r="BF97" s="13"/>
      <c r="BG97" s="13"/>
      <c r="BH97" s="13"/>
      <c r="BI97" s="13"/>
      <c r="BJ97" s="13"/>
      <c r="BK97" s="13"/>
      <c r="BL97" s="13"/>
      <c r="BM97" s="13"/>
      <c r="BN97" s="13"/>
      <c r="BO97" s="13"/>
      <c r="BP97" s="13"/>
      <c r="BQ97" s="13"/>
      <c r="BR97" s="13"/>
      <c r="BS97" s="13"/>
      <c r="BT97" s="13"/>
      <c r="BU97" s="13"/>
      <c r="BV97" s="13"/>
      <c r="BW97" s="13"/>
      <c r="BX97" s="13"/>
      <c r="BY97" s="13"/>
      <c r="BZ97" s="13"/>
      <c r="CB97" s="13"/>
      <c r="CC97" s="13"/>
      <c r="CD97" s="13"/>
      <c r="CE97" s="13"/>
      <c r="CF97" s="13"/>
      <c r="CG97" s="13"/>
      <c r="CH97" s="13"/>
      <c r="CI97" s="13"/>
      <c r="CJ97" s="13"/>
      <c r="CK97" s="13"/>
      <c r="CL97" s="13"/>
      <c r="CM97" s="13"/>
      <c r="CN97" s="13"/>
      <c r="CO97" s="13"/>
      <c r="CP97" s="13"/>
      <c r="CQ97" s="13"/>
      <c r="CR97" s="13"/>
      <c r="CS97" s="13"/>
      <c r="CT97" s="13"/>
      <c r="CU97" s="13"/>
      <c r="CV97" s="13"/>
    </row>
    <row r="98" spans="47:100" x14ac:dyDescent="0.2">
      <c r="AU98" s="13"/>
      <c r="AV98" s="13"/>
      <c r="AW98" s="13"/>
      <c r="AX98" s="13"/>
      <c r="AY98" s="13"/>
      <c r="AZ98" s="13"/>
      <c r="BA98" s="13"/>
      <c r="BB98" s="13"/>
      <c r="BC98" s="13"/>
      <c r="BD98" s="13"/>
      <c r="BE98" s="13"/>
      <c r="BF98" s="13"/>
      <c r="BG98" s="13"/>
      <c r="BH98" s="13"/>
      <c r="BI98" s="13"/>
      <c r="BJ98" s="13"/>
      <c r="BK98" s="13"/>
      <c r="BL98" s="13"/>
      <c r="BM98" s="13"/>
      <c r="BN98" s="13"/>
      <c r="BO98" s="13"/>
      <c r="BP98" s="13"/>
      <c r="BQ98" s="13"/>
      <c r="BR98" s="13"/>
      <c r="BS98" s="13"/>
      <c r="BT98" s="13"/>
      <c r="BU98" s="13"/>
      <c r="BV98" s="13"/>
      <c r="BW98" s="13"/>
      <c r="BX98" s="13"/>
      <c r="BY98" s="13"/>
      <c r="BZ98" s="13"/>
      <c r="CB98" s="13"/>
      <c r="CC98" s="13"/>
      <c r="CD98" s="13"/>
      <c r="CE98" s="13"/>
      <c r="CF98" s="13"/>
      <c r="CG98" s="13"/>
      <c r="CH98" s="13"/>
      <c r="CI98" s="13"/>
      <c r="CJ98" s="13"/>
      <c r="CK98" s="13"/>
      <c r="CL98" s="13"/>
      <c r="CM98" s="13"/>
      <c r="CN98" s="13"/>
      <c r="CO98" s="13"/>
      <c r="CP98" s="13"/>
      <c r="CQ98" s="13"/>
      <c r="CR98" s="13"/>
      <c r="CS98" s="13"/>
      <c r="CT98" s="13"/>
      <c r="CU98" s="13"/>
      <c r="CV98" s="13"/>
    </row>
    <row r="99" spans="47:100" x14ac:dyDescent="0.2">
      <c r="AU99" s="13"/>
      <c r="AV99" s="13"/>
      <c r="AW99" s="13"/>
      <c r="AX99" s="13"/>
      <c r="AY99" s="13"/>
      <c r="AZ99" s="13"/>
      <c r="BA99" s="13"/>
      <c r="BB99" s="13"/>
      <c r="BC99" s="13"/>
      <c r="BD99" s="13"/>
      <c r="BE99" s="13"/>
      <c r="BF99" s="13"/>
      <c r="BG99" s="13"/>
      <c r="BH99" s="13"/>
      <c r="BI99" s="13"/>
      <c r="BJ99" s="13"/>
      <c r="BK99" s="13"/>
      <c r="BL99" s="13"/>
      <c r="BM99" s="13"/>
      <c r="BN99" s="13"/>
      <c r="BO99" s="13"/>
      <c r="BP99" s="13"/>
      <c r="BQ99" s="13"/>
      <c r="BR99" s="13"/>
      <c r="BS99" s="13"/>
      <c r="BT99" s="13"/>
      <c r="BU99" s="13"/>
      <c r="BV99" s="13"/>
      <c r="BW99" s="13"/>
      <c r="BX99" s="13"/>
      <c r="BY99" s="13"/>
      <c r="BZ99" s="13"/>
      <c r="CB99" s="13"/>
      <c r="CC99" s="13"/>
      <c r="CD99" s="13"/>
      <c r="CE99" s="13"/>
      <c r="CF99" s="13"/>
      <c r="CG99" s="13"/>
      <c r="CH99" s="13"/>
      <c r="CI99" s="13"/>
      <c r="CJ99" s="13"/>
      <c r="CK99" s="13"/>
      <c r="CL99" s="13"/>
      <c r="CM99" s="13"/>
      <c r="CN99" s="13"/>
      <c r="CO99" s="13"/>
      <c r="CP99" s="13"/>
      <c r="CQ99" s="13"/>
      <c r="CR99" s="13"/>
      <c r="CS99" s="13"/>
      <c r="CT99" s="13"/>
      <c r="CU99" s="13"/>
      <c r="CV99" s="13"/>
    </row>
    <row r="100" spans="47:100" x14ac:dyDescent="0.2">
      <c r="AU100" s="13"/>
      <c r="AV100" s="13"/>
      <c r="AW100" s="13"/>
      <c r="AX100" s="13"/>
      <c r="AY100" s="13"/>
      <c r="AZ100" s="13"/>
      <c r="BA100" s="13"/>
      <c r="BB100" s="13"/>
      <c r="BC100" s="13"/>
      <c r="BD100" s="13"/>
      <c r="BE100" s="13"/>
      <c r="BF100" s="13"/>
      <c r="BG100" s="13"/>
      <c r="BH100" s="13"/>
      <c r="BI100" s="13"/>
      <c r="BJ100" s="13"/>
      <c r="BK100" s="13"/>
      <c r="BL100" s="13"/>
      <c r="BM100" s="13"/>
      <c r="BN100" s="13"/>
      <c r="BO100" s="13"/>
      <c r="BP100" s="13"/>
      <c r="BQ100" s="13"/>
      <c r="BR100" s="13"/>
      <c r="BS100" s="13"/>
      <c r="BT100" s="13"/>
      <c r="BU100" s="13"/>
      <c r="BV100" s="13"/>
      <c r="BW100" s="13"/>
      <c r="BX100" s="13"/>
      <c r="BY100" s="13"/>
      <c r="BZ100" s="13"/>
      <c r="CB100" s="13"/>
      <c r="CC100" s="13"/>
      <c r="CD100" s="13"/>
      <c r="CE100" s="13"/>
      <c r="CF100" s="13"/>
      <c r="CG100" s="13"/>
      <c r="CH100" s="13"/>
      <c r="CI100" s="13"/>
      <c r="CJ100" s="13"/>
      <c r="CK100" s="13"/>
      <c r="CL100" s="13"/>
      <c r="CM100" s="13"/>
      <c r="CN100" s="13"/>
      <c r="CO100" s="13"/>
      <c r="CP100" s="13"/>
      <c r="CQ100" s="13"/>
      <c r="CR100" s="13"/>
      <c r="CS100" s="13"/>
      <c r="CT100" s="13"/>
      <c r="CU100" s="13"/>
      <c r="CV100" s="13"/>
    </row>
    <row r="101" spans="47:100" x14ac:dyDescent="0.2">
      <c r="AU101" s="13"/>
      <c r="AV101" s="13"/>
      <c r="AW101" s="13"/>
      <c r="AX101" s="13"/>
      <c r="AY101" s="13"/>
      <c r="AZ101" s="13"/>
      <c r="BA101" s="13"/>
      <c r="BB101" s="13"/>
      <c r="BC101" s="13"/>
      <c r="BD101" s="13"/>
      <c r="BE101" s="13"/>
      <c r="BF101" s="13"/>
      <c r="BG101" s="13"/>
      <c r="BH101" s="13"/>
      <c r="BI101" s="13"/>
      <c r="BJ101" s="13"/>
      <c r="BK101" s="13"/>
      <c r="BL101" s="13"/>
      <c r="BM101" s="13"/>
      <c r="BN101" s="13"/>
      <c r="BO101" s="13"/>
      <c r="BP101" s="13"/>
      <c r="BQ101" s="13"/>
      <c r="BR101" s="13"/>
      <c r="BS101" s="13"/>
      <c r="BT101" s="13"/>
      <c r="BU101" s="13"/>
      <c r="BV101" s="13"/>
      <c r="BW101" s="13"/>
      <c r="BX101" s="13"/>
      <c r="BY101" s="13"/>
      <c r="BZ101" s="13"/>
      <c r="CB101" s="13"/>
      <c r="CC101" s="13"/>
      <c r="CD101" s="13"/>
      <c r="CE101" s="13"/>
      <c r="CF101" s="13"/>
      <c r="CG101" s="13"/>
      <c r="CH101" s="13"/>
      <c r="CI101" s="13"/>
      <c r="CJ101" s="13"/>
      <c r="CK101" s="13"/>
      <c r="CL101" s="13"/>
      <c r="CM101" s="13"/>
      <c r="CN101" s="13"/>
      <c r="CO101" s="13"/>
      <c r="CP101" s="13"/>
      <c r="CQ101" s="13"/>
      <c r="CR101" s="13"/>
      <c r="CS101" s="13"/>
      <c r="CT101" s="13"/>
      <c r="CU101" s="13"/>
      <c r="CV101" s="13"/>
    </row>
    <row r="102" spans="47:100" x14ac:dyDescent="0.2">
      <c r="AU102" s="13"/>
      <c r="AV102" s="13"/>
      <c r="AW102" s="13"/>
      <c r="AX102" s="13"/>
      <c r="AY102" s="13"/>
      <c r="AZ102" s="13"/>
      <c r="BA102" s="13"/>
      <c r="BB102" s="13"/>
      <c r="BC102" s="13"/>
      <c r="BD102" s="13"/>
      <c r="BE102" s="13"/>
      <c r="BF102" s="13"/>
      <c r="BG102" s="13"/>
      <c r="BH102" s="13"/>
      <c r="BI102" s="13"/>
      <c r="BJ102" s="13"/>
      <c r="BK102" s="13"/>
      <c r="BL102" s="13"/>
      <c r="BM102" s="13"/>
      <c r="BN102" s="13"/>
      <c r="BO102" s="13"/>
      <c r="BP102" s="13"/>
      <c r="BQ102" s="13"/>
      <c r="BR102" s="13"/>
      <c r="BS102" s="13"/>
      <c r="BT102" s="13"/>
      <c r="BU102" s="13"/>
      <c r="BV102" s="13"/>
      <c r="BW102" s="13"/>
      <c r="BX102" s="13"/>
      <c r="BY102" s="13"/>
      <c r="BZ102" s="13"/>
      <c r="CB102" s="13"/>
      <c r="CC102" s="13"/>
      <c r="CD102" s="13"/>
      <c r="CE102" s="13"/>
      <c r="CF102" s="13"/>
      <c r="CG102" s="13"/>
      <c r="CH102" s="13"/>
      <c r="CI102" s="13"/>
      <c r="CJ102" s="13"/>
      <c r="CK102" s="13"/>
      <c r="CL102" s="13"/>
      <c r="CM102" s="13"/>
      <c r="CN102" s="13"/>
      <c r="CO102" s="13"/>
      <c r="CP102" s="13"/>
      <c r="CQ102" s="13"/>
      <c r="CR102" s="13"/>
      <c r="CS102" s="13"/>
      <c r="CT102" s="13"/>
      <c r="CU102" s="13"/>
      <c r="CV102" s="13"/>
    </row>
    <row r="103" spans="47:100" x14ac:dyDescent="0.2">
      <c r="AU103" s="13"/>
      <c r="AV103" s="13"/>
      <c r="AW103" s="13"/>
      <c r="AX103" s="13"/>
      <c r="AY103" s="13"/>
      <c r="AZ103" s="13"/>
      <c r="BA103" s="13"/>
      <c r="BB103" s="13"/>
      <c r="BC103" s="13"/>
      <c r="BD103" s="13"/>
      <c r="BE103" s="13"/>
      <c r="BF103" s="13"/>
      <c r="BG103" s="13"/>
      <c r="BH103" s="13"/>
      <c r="BI103" s="13"/>
      <c r="BJ103" s="13"/>
      <c r="BK103" s="13"/>
      <c r="BL103" s="13"/>
      <c r="BM103" s="13"/>
      <c r="BN103" s="13"/>
      <c r="BO103" s="13"/>
      <c r="BP103" s="13"/>
      <c r="BQ103" s="13"/>
      <c r="BR103" s="13"/>
      <c r="BS103" s="13"/>
      <c r="BT103" s="13"/>
      <c r="BU103" s="13"/>
      <c r="BV103" s="13"/>
      <c r="BW103" s="13"/>
      <c r="BX103" s="13"/>
      <c r="BY103" s="13"/>
      <c r="BZ103" s="13"/>
      <c r="CB103" s="13"/>
      <c r="CC103" s="13"/>
      <c r="CD103" s="13"/>
      <c r="CE103" s="13"/>
      <c r="CF103" s="13"/>
      <c r="CG103" s="13"/>
      <c r="CH103" s="13"/>
      <c r="CI103" s="13"/>
      <c r="CJ103" s="13"/>
      <c r="CK103" s="13"/>
      <c r="CL103" s="13"/>
      <c r="CM103" s="13"/>
      <c r="CN103" s="13"/>
      <c r="CO103" s="13"/>
      <c r="CP103" s="13"/>
      <c r="CQ103" s="13"/>
      <c r="CR103" s="13"/>
      <c r="CS103" s="13"/>
      <c r="CT103" s="13"/>
      <c r="CU103" s="13"/>
      <c r="CV103" s="13"/>
    </row>
    <row r="104" spans="47:100" x14ac:dyDescent="0.2">
      <c r="AU104" s="13"/>
      <c r="AV104" s="13"/>
      <c r="AW104" s="13"/>
      <c r="AX104" s="13"/>
      <c r="AY104" s="13"/>
      <c r="AZ104" s="13"/>
      <c r="BA104" s="13"/>
      <c r="BB104" s="13"/>
      <c r="BC104" s="13"/>
      <c r="BD104" s="13"/>
      <c r="BE104" s="13"/>
      <c r="BF104" s="13"/>
      <c r="BG104" s="13"/>
      <c r="BH104" s="13"/>
      <c r="BI104" s="13"/>
      <c r="BJ104" s="13"/>
      <c r="BK104" s="13"/>
      <c r="BL104" s="13"/>
      <c r="BM104" s="13"/>
      <c r="BN104" s="13"/>
      <c r="BO104" s="13"/>
      <c r="BP104" s="13"/>
      <c r="BQ104" s="13"/>
      <c r="BR104" s="13"/>
      <c r="BS104" s="13"/>
      <c r="BT104" s="13"/>
      <c r="BU104" s="13"/>
      <c r="BV104" s="13"/>
      <c r="BW104" s="13"/>
      <c r="BX104" s="13"/>
      <c r="BY104" s="13"/>
      <c r="BZ104" s="13"/>
      <c r="CB104" s="13"/>
      <c r="CC104" s="13"/>
      <c r="CD104" s="13"/>
      <c r="CE104" s="13"/>
      <c r="CF104" s="13"/>
      <c r="CG104" s="13"/>
      <c r="CH104" s="13"/>
      <c r="CI104" s="13"/>
      <c r="CJ104" s="13"/>
      <c r="CK104" s="13"/>
      <c r="CL104" s="13"/>
      <c r="CM104" s="13"/>
      <c r="CN104" s="13"/>
      <c r="CO104" s="13"/>
      <c r="CP104" s="13"/>
      <c r="CQ104" s="13"/>
      <c r="CR104" s="13"/>
      <c r="CS104" s="13"/>
      <c r="CT104" s="13"/>
      <c r="CU104" s="13"/>
      <c r="CV104" s="13"/>
    </row>
    <row r="105" spans="47:100" x14ac:dyDescent="0.2">
      <c r="AU105" s="13"/>
      <c r="AV105" s="13"/>
      <c r="AW105" s="13"/>
      <c r="AX105" s="13"/>
      <c r="AY105" s="13"/>
      <c r="AZ105" s="13"/>
      <c r="BA105" s="13"/>
      <c r="BB105" s="13"/>
      <c r="BC105" s="13"/>
      <c r="BD105" s="13"/>
      <c r="BE105" s="13"/>
      <c r="BF105" s="13"/>
      <c r="BG105" s="13"/>
      <c r="BH105" s="13"/>
      <c r="BI105" s="13"/>
      <c r="BJ105" s="13"/>
      <c r="BK105" s="13"/>
      <c r="BL105" s="13"/>
      <c r="BM105" s="13"/>
      <c r="BN105" s="13"/>
      <c r="BO105" s="13"/>
      <c r="BP105" s="13"/>
      <c r="BQ105" s="13"/>
      <c r="BR105" s="13"/>
      <c r="BS105" s="13"/>
      <c r="BT105" s="13"/>
      <c r="BU105" s="13"/>
      <c r="BV105" s="13"/>
      <c r="BW105" s="13"/>
      <c r="BX105" s="13"/>
      <c r="BY105" s="13"/>
      <c r="BZ105" s="13"/>
      <c r="CB105" s="13"/>
      <c r="CC105" s="13"/>
      <c r="CD105" s="13"/>
      <c r="CE105" s="13"/>
      <c r="CF105" s="13"/>
      <c r="CG105" s="13"/>
      <c r="CH105" s="13"/>
      <c r="CI105" s="13"/>
      <c r="CJ105" s="13"/>
      <c r="CK105" s="13"/>
      <c r="CL105" s="13"/>
      <c r="CM105" s="13"/>
      <c r="CN105" s="13"/>
      <c r="CO105" s="13"/>
      <c r="CP105" s="13"/>
      <c r="CQ105" s="13"/>
      <c r="CR105" s="13"/>
      <c r="CS105" s="13"/>
      <c r="CT105" s="13"/>
      <c r="CU105" s="13"/>
      <c r="CV105" s="13"/>
    </row>
    <row r="106" spans="47:100" x14ac:dyDescent="0.2">
      <c r="AU106" s="13"/>
      <c r="AV106" s="13"/>
      <c r="AW106" s="13"/>
      <c r="AX106" s="13"/>
      <c r="AY106" s="13"/>
      <c r="AZ106" s="13"/>
      <c r="BA106" s="13"/>
      <c r="BB106" s="13"/>
      <c r="BC106" s="13"/>
      <c r="BD106" s="13"/>
      <c r="BE106" s="13"/>
      <c r="BF106" s="13"/>
      <c r="BG106" s="13"/>
      <c r="BH106" s="13"/>
      <c r="BI106" s="13"/>
      <c r="BJ106" s="13"/>
      <c r="BK106" s="13"/>
      <c r="BL106" s="13"/>
      <c r="BM106" s="13"/>
      <c r="BN106" s="13"/>
      <c r="BO106" s="13"/>
      <c r="BP106" s="13"/>
      <c r="BQ106" s="13"/>
      <c r="BR106" s="13"/>
      <c r="BS106" s="13"/>
      <c r="BT106" s="13"/>
      <c r="BU106" s="13"/>
      <c r="BV106" s="13"/>
      <c r="BW106" s="13"/>
      <c r="BX106" s="13"/>
      <c r="BY106" s="13"/>
      <c r="BZ106" s="13"/>
      <c r="CB106" s="13"/>
      <c r="CC106" s="13"/>
      <c r="CD106" s="13"/>
      <c r="CE106" s="13"/>
      <c r="CF106" s="13"/>
      <c r="CG106" s="13"/>
      <c r="CH106" s="13"/>
      <c r="CI106" s="13"/>
      <c r="CJ106" s="13"/>
      <c r="CK106" s="13"/>
      <c r="CL106" s="13"/>
      <c r="CM106" s="13"/>
      <c r="CN106" s="13"/>
      <c r="CO106" s="13"/>
      <c r="CP106" s="13"/>
      <c r="CQ106" s="13"/>
      <c r="CR106" s="13"/>
      <c r="CS106" s="13"/>
      <c r="CT106" s="13"/>
      <c r="CU106" s="13"/>
      <c r="CV106" s="13"/>
    </row>
    <row r="107" spans="47:100" x14ac:dyDescent="0.2">
      <c r="AU107" s="13"/>
      <c r="AV107" s="13"/>
      <c r="AW107" s="13"/>
      <c r="AX107" s="13"/>
      <c r="AY107" s="13"/>
      <c r="AZ107" s="13"/>
      <c r="BA107" s="13"/>
      <c r="BB107" s="13"/>
      <c r="BC107" s="13"/>
      <c r="BD107" s="13"/>
      <c r="BE107" s="13"/>
      <c r="BF107" s="13"/>
      <c r="BG107" s="13"/>
      <c r="BH107" s="13"/>
      <c r="BI107" s="13"/>
      <c r="BJ107" s="13"/>
      <c r="BK107" s="13"/>
      <c r="BL107" s="13"/>
      <c r="BM107" s="13"/>
      <c r="BN107" s="13"/>
      <c r="BO107" s="13"/>
      <c r="BP107" s="13"/>
      <c r="BQ107" s="13"/>
      <c r="BR107" s="13"/>
      <c r="BS107" s="13"/>
      <c r="BT107" s="13"/>
      <c r="BU107" s="13"/>
      <c r="BV107" s="13"/>
      <c r="BW107" s="13"/>
      <c r="BX107" s="13"/>
      <c r="BY107" s="13"/>
      <c r="BZ107" s="13"/>
      <c r="CB107" s="13"/>
      <c r="CC107" s="13"/>
      <c r="CD107" s="13"/>
      <c r="CE107" s="13"/>
      <c r="CF107" s="13"/>
      <c r="CG107" s="13"/>
      <c r="CH107" s="13"/>
      <c r="CI107" s="13"/>
      <c r="CJ107" s="13"/>
      <c r="CK107" s="13"/>
      <c r="CL107" s="13"/>
      <c r="CM107" s="13"/>
      <c r="CN107" s="13"/>
      <c r="CO107" s="13"/>
      <c r="CP107" s="13"/>
      <c r="CQ107" s="13"/>
      <c r="CR107" s="13"/>
      <c r="CS107" s="13"/>
      <c r="CT107" s="13"/>
      <c r="CU107" s="13"/>
      <c r="CV107" s="13"/>
    </row>
    <row r="108" spans="47:100" x14ac:dyDescent="0.2">
      <c r="AU108" s="13"/>
      <c r="AV108" s="13"/>
      <c r="AW108" s="13"/>
      <c r="AX108" s="13"/>
      <c r="AY108" s="13"/>
      <c r="AZ108" s="13"/>
      <c r="BA108" s="13"/>
      <c r="BB108" s="13"/>
      <c r="BC108" s="13"/>
      <c r="BD108" s="13"/>
      <c r="BE108" s="13"/>
      <c r="BF108" s="13"/>
      <c r="BG108" s="13"/>
      <c r="BH108" s="13"/>
      <c r="BI108" s="13"/>
      <c r="BJ108" s="13"/>
      <c r="BK108" s="13"/>
      <c r="BL108" s="13"/>
      <c r="BM108" s="13"/>
      <c r="BN108" s="13"/>
      <c r="BO108" s="13"/>
      <c r="BP108" s="13"/>
      <c r="BQ108" s="13"/>
      <c r="BR108" s="13"/>
      <c r="BS108" s="13"/>
      <c r="BT108" s="13"/>
      <c r="BU108" s="13"/>
      <c r="BV108" s="13"/>
      <c r="BW108" s="13"/>
      <c r="BX108" s="13"/>
      <c r="BY108" s="13"/>
      <c r="BZ108" s="13"/>
      <c r="CB108" s="13"/>
      <c r="CC108" s="13"/>
      <c r="CD108" s="13"/>
      <c r="CE108" s="13"/>
      <c r="CF108" s="13"/>
      <c r="CG108" s="13"/>
      <c r="CH108" s="13"/>
      <c r="CI108" s="13"/>
      <c r="CJ108" s="13"/>
      <c r="CK108" s="13"/>
      <c r="CL108" s="13"/>
      <c r="CM108" s="13"/>
      <c r="CN108" s="13"/>
      <c r="CO108" s="13"/>
      <c r="CP108" s="13"/>
      <c r="CQ108" s="13"/>
      <c r="CR108" s="13"/>
      <c r="CS108" s="13"/>
      <c r="CT108" s="13"/>
      <c r="CU108" s="13"/>
      <c r="CV108" s="13"/>
    </row>
    <row r="109" spans="47:100" x14ac:dyDescent="0.2">
      <c r="AU109" s="13"/>
      <c r="AV109" s="13"/>
      <c r="AW109" s="13"/>
      <c r="AX109" s="13"/>
      <c r="AY109" s="13"/>
      <c r="AZ109" s="13"/>
      <c r="BA109" s="13"/>
      <c r="BB109" s="13"/>
      <c r="BC109" s="13"/>
      <c r="BD109" s="13"/>
      <c r="BE109" s="13"/>
      <c r="BF109" s="13"/>
      <c r="BG109" s="13"/>
      <c r="BH109" s="13"/>
      <c r="BI109" s="13"/>
      <c r="BJ109" s="13"/>
      <c r="BK109" s="13"/>
      <c r="BL109" s="13"/>
      <c r="BM109" s="13"/>
      <c r="BN109" s="13"/>
      <c r="BO109" s="13"/>
      <c r="BP109" s="13"/>
      <c r="BQ109" s="13"/>
      <c r="BR109" s="13"/>
      <c r="BS109" s="13"/>
      <c r="BT109" s="13"/>
      <c r="BU109" s="13"/>
      <c r="BV109" s="13"/>
      <c r="BW109" s="13"/>
      <c r="BX109" s="13"/>
      <c r="BY109" s="13"/>
      <c r="BZ109" s="13"/>
      <c r="CB109" s="13"/>
      <c r="CC109" s="13"/>
      <c r="CD109" s="13"/>
      <c r="CE109" s="13"/>
      <c r="CF109" s="13"/>
      <c r="CG109" s="13"/>
      <c r="CH109" s="13"/>
      <c r="CI109" s="13"/>
      <c r="CJ109" s="13"/>
      <c r="CK109" s="13"/>
      <c r="CL109" s="13"/>
      <c r="CM109" s="13"/>
      <c r="CN109" s="13"/>
      <c r="CO109" s="13"/>
      <c r="CP109" s="13"/>
      <c r="CQ109" s="13"/>
      <c r="CR109" s="13"/>
      <c r="CS109" s="13"/>
      <c r="CT109" s="13"/>
      <c r="CU109" s="13"/>
      <c r="CV109" s="13"/>
    </row>
    <row r="110" spans="47:100" x14ac:dyDescent="0.2">
      <c r="AU110" s="13"/>
      <c r="AV110" s="13"/>
      <c r="AW110" s="13"/>
      <c r="AX110" s="13"/>
      <c r="AY110" s="13"/>
      <c r="AZ110" s="13"/>
      <c r="BA110" s="13"/>
      <c r="BB110" s="13"/>
      <c r="BC110" s="13"/>
      <c r="BD110" s="13"/>
      <c r="BE110" s="13"/>
      <c r="BF110" s="13"/>
      <c r="BG110" s="13"/>
      <c r="BH110" s="13"/>
      <c r="BI110" s="13"/>
      <c r="BJ110" s="13"/>
      <c r="BK110" s="13"/>
      <c r="BL110" s="13"/>
      <c r="BM110" s="13"/>
      <c r="BN110" s="13"/>
      <c r="BO110" s="13"/>
      <c r="BP110" s="13"/>
      <c r="BQ110" s="13"/>
      <c r="BR110" s="13"/>
      <c r="BS110" s="13"/>
      <c r="BT110" s="13"/>
      <c r="BU110" s="13"/>
      <c r="BV110" s="13"/>
      <c r="BW110" s="13"/>
      <c r="BX110" s="13"/>
      <c r="BY110" s="13"/>
      <c r="BZ110" s="13"/>
      <c r="CB110" s="13"/>
      <c r="CC110" s="13"/>
      <c r="CD110" s="13"/>
      <c r="CE110" s="13"/>
      <c r="CF110" s="13"/>
      <c r="CG110" s="13"/>
      <c r="CH110" s="13"/>
      <c r="CI110" s="13"/>
      <c r="CJ110" s="13"/>
      <c r="CK110" s="13"/>
      <c r="CL110" s="13"/>
      <c r="CM110" s="13"/>
      <c r="CN110" s="13"/>
      <c r="CO110" s="13"/>
      <c r="CP110" s="13"/>
      <c r="CQ110" s="13"/>
      <c r="CR110" s="13"/>
      <c r="CS110" s="13"/>
      <c r="CT110" s="13"/>
      <c r="CU110" s="13"/>
      <c r="CV110" s="13"/>
    </row>
    <row r="111" spans="47:100" x14ac:dyDescent="0.2">
      <c r="AU111" s="13"/>
      <c r="AV111" s="13"/>
      <c r="AW111" s="13"/>
      <c r="AX111" s="13"/>
      <c r="AY111" s="13"/>
      <c r="AZ111" s="13"/>
      <c r="BA111" s="13"/>
      <c r="BB111" s="13"/>
      <c r="BC111" s="13"/>
      <c r="BD111" s="13"/>
      <c r="BE111" s="13"/>
      <c r="BF111" s="13"/>
      <c r="BG111" s="13"/>
      <c r="BH111" s="13"/>
      <c r="BI111" s="13"/>
      <c r="BJ111" s="13"/>
      <c r="BK111" s="13"/>
      <c r="BL111" s="13"/>
      <c r="BM111" s="13"/>
      <c r="BN111" s="13"/>
      <c r="BO111" s="13"/>
      <c r="BP111" s="13"/>
      <c r="BQ111" s="13"/>
      <c r="BR111" s="13"/>
      <c r="BS111" s="13"/>
      <c r="BT111" s="13"/>
      <c r="BU111" s="13"/>
      <c r="BV111" s="13"/>
      <c r="BW111" s="13"/>
      <c r="BX111" s="13"/>
      <c r="BY111" s="13"/>
      <c r="BZ111" s="13"/>
      <c r="CB111" s="13"/>
      <c r="CC111" s="13"/>
      <c r="CD111" s="13"/>
      <c r="CE111" s="13"/>
      <c r="CF111" s="13"/>
      <c r="CG111" s="13"/>
      <c r="CH111" s="13"/>
      <c r="CI111" s="13"/>
      <c r="CJ111" s="13"/>
      <c r="CK111" s="13"/>
      <c r="CL111" s="13"/>
      <c r="CM111" s="13"/>
      <c r="CN111" s="13"/>
      <c r="CO111" s="13"/>
      <c r="CP111" s="13"/>
      <c r="CQ111" s="13"/>
      <c r="CR111" s="13"/>
      <c r="CS111" s="13"/>
      <c r="CT111" s="13"/>
      <c r="CU111" s="13"/>
      <c r="CV111" s="13"/>
    </row>
    <row r="112" spans="47:100" x14ac:dyDescent="0.2">
      <c r="AU112" s="13"/>
      <c r="AV112" s="13"/>
      <c r="AW112" s="13"/>
      <c r="AX112" s="13"/>
      <c r="AY112" s="13"/>
      <c r="AZ112" s="13"/>
      <c r="BA112" s="13"/>
      <c r="BB112" s="13"/>
      <c r="BC112" s="13"/>
      <c r="BD112" s="13"/>
      <c r="BE112" s="13"/>
      <c r="BF112" s="13"/>
      <c r="BG112" s="13"/>
      <c r="BH112" s="13"/>
      <c r="BI112" s="13"/>
      <c r="BJ112" s="13"/>
      <c r="BK112" s="13"/>
      <c r="BL112" s="13"/>
      <c r="BM112" s="13"/>
      <c r="BN112" s="13"/>
      <c r="BO112" s="13"/>
      <c r="BP112" s="13"/>
      <c r="BQ112" s="13"/>
      <c r="BR112" s="13"/>
      <c r="BS112" s="13"/>
      <c r="BT112" s="13"/>
      <c r="BU112" s="13"/>
      <c r="BV112" s="13"/>
      <c r="BW112" s="13"/>
      <c r="BX112" s="13"/>
      <c r="BY112" s="13"/>
      <c r="BZ112" s="13"/>
      <c r="CB112" s="13"/>
      <c r="CC112" s="13"/>
      <c r="CD112" s="13"/>
      <c r="CE112" s="13"/>
      <c r="CF112" s="13"/>
      <c r="CG112" s="13"/>
      <c r="CH112" s="13"/>
      <c r="CI112" s="13"/>
      <c r="CJ112" s="13"/>
      <c r="CK112" s="13"/>
      <c r="CL112" s="13"/>
      <c r="CM112" s="13"/>
      <c r="CN112" s="13"/>
      <c r="CO112" s="13"/>
      <c r="CP112" s="13"/>
      <c r="CQ112" s="13"/>
      <c r="CR112" s="13"/>
      <c r="CS112" s="13"/>
      <c r="CT112" s="13"/>
      <c r="CU112" s="13"/>
      <c r="CV112" s="13"/>
    </row>
    <row r="113" spans="47:100" x14ac:dyDescent="0.2">
      <c r="AU113" s="13"/>
      <c r="AV113" s="13"/>
      <c r="AW113" s="13"/>
      <c r="AX113" s="13"/>
      <c r="AY113" s="13"/>
      <c r="AZ113" s="13"/>
      <c r="BA113" s="13"/>
      <c r="BB113" s="13"/>
      <c r="BC113" s="13"/>
      <c r="BD113" s="13"/>
      <c r="BE113" s="13"/>
      <c r="BF113" s="13"/>
      <c r="BG113" s="13"/>
      <c r="BH113" s="13"/>
      <c r="BI113" s="13"/>
      <c r="BJ113" s="13"/>
      <c r="BK113" s="13"/>
      <c r="BL113" s="13"/>
      <c r="BM113" s="13"/>
      <c r="BN113" s="13"/>
      <c r="BO113" s="13"/>
      <c r="BP113" s="13"/>
      <c r="BQ113" s="13"/>
      <c r="BR113" s="13"/>
      <c r="BS113" s="13"/>
      <c r="BT113" s="13"/>
      <c r="BU113" s="13"/>
      <c r="BV113" s="13"/>
      <c r="BW113" s="13"/>
      <c r="BX113" s="13"/>
      <c r="BY113" s="13"/>
      <c r="BZ113" s="13"/>
      <c r="CB113" s="13"/>
      <c r="CC113" s="13"/>
      <c r="CD113" s="13"/>
      <c r="CE113" s="13"/>
      <c r="CF113" s="13"/>
      <c r="CG113" s="13"/>
      <c r="CH113" s="13"/>
      <c r="CI113" s="13"/>
      <c r="CJ113" s="13"/>
      <c r="CK113" s="13"/>
      <c r="CL113" s="13"/>
      <c r="CM113" s="13"/>
      <c r="CN113" s="13"/>
      <c r="CO113" s="13"/>
      <c r="CP113" s="13"/>
      <c r="CQ113" s="13"/>
      <c r="CR113" s="13"/>
      <c r="CS113" s="13"/>
      <c r="CT113" s="13"/>
      <c r="CU113" s="13"/>
      <c r="CV113" s="13"/>
    </row>
  </sheetData>
  <sheetProtection algorithmName="SHA-512" hashValue="IpIjYRFAN/VsIffFD5mD6md3X/w/7H12n8A3LWQ/QKxc3W53yhdo6PeN7vueYIxJR9CDqFn7ylaZ2VYo+W6P8A==" saltValue="w/HddLekmTMMdGSr57RReA==" spinCount="100000" sheet="1" selectLockedCells="1"/>
  <mergeCells count="66">
    <mergeCell ref="BA22:BD22"/>
    <mergeCell ref="AW45:BA45"/>
    <mergeCell ref="AW22:AZ22"/>
    <mergeCell ref="AH23:AS23"/>
    <mergeCell ref="AH40:AS40"/>
    <mergeCell ref="AH39:AS39"/>
    <mergeCell ref="AH29:AS29"/>
    <mergeCell ref="AH28:AS28"/>
    <mergeCell ref="AH27:AS27"/>
    <mergeCell ref="AH22:AS22"/>
    <mergeCell ref="B24:Z24"/>
    <mergeCell ref="B28:AD28"/>
    <mergeCell ref="AH41:AS41"/>
    <mergeCell ref="B22:Y22"/>
    <mergeCell ref="AH25:AS25"/>
    <mergeCell ref="B19:Y19"/>
    <mergeCell ref="A54:R55"/>
    <mergeCell ref="A53:R53"/>
    <mergeCell ref="AJ53:AT58"/>
    <mergeCell ref="A57:R58"/>
    <mergeCell ref="AH49:AS49"/>
    <mergeCell ref="V49:W49"/>
    <mergeCell ref="AH48:AS48"/>
    <mergeCell ref="B49:U49"/>
    <mergeCell ref="AH47:AS47"/>
    <mergeCell ref="B20:Y20"/>
    <mergeCell ref="AH43:AS43"/>
    <mergeCell ref="AH24:AS24"/>
    <mergeCell ref="AH42:AS42"/>
    <mergeCell ref="AH26:AS26"/>
    <mergeCell ref="B23:AB23"/>
    <mergeCell ref="AN2:AS2"/>
    <mergeCell ref="AF2:AM2"/>
    <mergeCell ref="A52:AT52"/>
    <mergeCell ref="U39:Y39"/>
    <mergeCell ref="G7:L7"/>
    <mergeCell ref="AH46:AS46"/>
    <mergeCell ref="AH45:AS45"/>
    <mergeCell ref="AH44:AS44"/>
    <mergeCell ref="B45:X45"/>
    <mergeCell ref="AF9:AM9"/>
    <mergeCell ref="B17:Y17"/>
    <mergeCell ref="B13:Y14"/>
    <mergeCell ref="B18:Y18"/>
    <mergeCell ref="AI12:AS15"/>
    <mergeCell ref="B15:Y16"/>
    <mergeCell ref="B6:F6"/>
    <mergeCell ref="BA64:BJ71"/>
    <mergeCell ref="AD53:AI53"/>
    <mergeCell ref="AD54:AI55"/>
    <mergeCell ref="S56:AI56"/>
    <mergeCell ref="S57:AI58"/>
    <mergeCell ref="A60:AJ62"/>
    <mergeCell ref="A59:AI59"/>
    <mergeCell ref="A56:R56"/>
    <mergeCell ref="S54:AC55"/>
    <mergeCell ref="S53:AC53"/>
    <mergeCell ref="G6:S6"/>
    <mergeCell ref="B10:Y10"/>
    <mergeCell ref="AF4:AS8"/>
    <mergeCell ref="AN11:AS11"/>
    <mergeCell ref="AF11:AM11"/>
    <mergeCell ref="AF10:AM10"/>
    <mergeCell ref="AN9:AS9"/>
    <mergeCell ref="AN10:AS10"/>
    <mergeCell ref="G8:V8"/>
  </mergeCells>
  <phoneticPr fontId="3" type="noConversion"/>
  <dataValidations xWindow="740" yWindow="476" count="3">
    <dataValidation allowBlank="1" showInputMessage="1" showErrorMessage="1" prompt="Must enter date in &quot;Date Paid&quot; field above to calculate interest" sqref="BN45:CB45" xr:uid="{00000000-0002-0000-0000-000000000000}"/>
    <dataValidation type="list" allowBlank="1" showInputMessage="1" showErrorMessage="1" sqref="AN9:AS9" xr:uid="{00000000-0002-0000-0000-000001000000}">
      <formula1>$CA$1:$CA$13</formula1>
    </dataValidation>
    <dataValidation type="decimal" allowBlank="1" showInputMessage="1" showErrorMessage="1" error="Negative numbers are not allowed. " sqref="AH22:AS24 AH26:AS26 AH41:AS42 AH46:AS46 AH48:AS48" xr:uid="{00000000-0002-0000-0000-000002000000}">
      <formula1>0</formula1>
      <formula2>999999999999.99</formula2>
    </dataValidation>
  </dataValidations>
  <printOptions verticalCentered="1"/>
  <pageMargins left="0.25" right="0.25" top="0" bottom="0.25" header="0" footer="0.3"/>
  <pageSetup scale="84" orientation="portrait" r:id="rId1"/>
  <headerFooter alignWithMargins="0">
    <oddFooter>&amp;C&amp;8Page 1 of 2&amp;R&amp;8TAX-F003
V2016.1</oddFooter>
  </headerFooter>
  <colBreaks count="1" manualBreakCount="1">
    <brk id="45" max="1048575" man="1"/>
  </colBreaks>
  <ignoredErrors>
    <ignoredError sqref="A22 A25:A29 A4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EBFDE-497A-40A3-A57B-7868DA8F6271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C344F-8EE1-4A29-B16C-67D194C149F9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"/>
  <sheetViews>
    <sheetView zoomScaleNormal="100" workbookViewId="0">
      <selection activeCell="Q15" sqref="Q15"/>
    </sheetView>
  </sheetViews>
  <sheetFormatPr defaultRowHeight="12.75" x14ac:dyDescent="0.2"/>
  <sheetData/>
  <sheetProtection sheet="1" objects="1" scenarios="1"/>
  <pageMargins left="0.2" right="0.3" top="0" bottom="0.75" header="0" footer="0.3"/>
  <pageSetup fitToHeight="0" orientation="portrait" r:id="rId1"/>
  <headerFooter>
    <oddFooter>&amp;C&amp;8Page 2 of 2&amp;R&amp;8TAX-F003
V2016.1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2049" r:id="rId4">
          <objectPr defaultSize="0" r:id="rId5">
            <anchor moveWithCells="1">
              <from>
                <xdr:col>0</xdr:col>
                <xdr:colOff>38100</xdr:colOff>
                <xdr:row>0</xdr:row>
                <xdr:rowOff>104775</xdr:rowOff>
              </from>
              <to>
                <xdr:col>11</xdr:col>
                <xdr:colOff>38100</xdr:colOff>
                <xdr:row>54</xdr:row>
                <xdr:rowOff>66675</xdr:rowOff>
              </to>
            </anchor>
          </objectPr>
        </oleObject>
      </mc:Choice>
      <mc:Fallback>
        <oleObject progId="Word.Document.12" shapeId="2049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74"/>
  <sheetViews>
    <sheetView topLeftCell="A61" workbookViewId="0">
      <selection activeCell="L76" sqref="L76"/>
    </sheetView>
  </sheetViews>
  <sheetFormatPr defaultColWidth="9.140625" defaultRowHeight="11.25" x14ac:dyDescent="0.2"/>
  <cols>
    <col min="1" max="1" width="9.140625" style="9"/>
    <col min="2" max="16384" width="9.140625" style="11"/>
  </cols>
  <sheetData>
    <row r="1" spans="1:7" s="8" customFormat="1" x14ac:dyDescent="0.2">
      <c r="B1" s="8">
        <v>0</v>
      </c>
      <c r="C1" s="8" t="s">
        <v>20</v>
      </c>
      <c r="D1" s="8" t="s">
        <v>21</v>
      </c>
      <c r="E1" s="8" t="s">
        <v>22</v>
      </c>
      <c r="F1" s="8" t="s">
        <v>23</v>
      </c>
      <c r="G1" s="8" t="s">
        <v>24</v>
      </c>
    </row>
    <row r="2" spans="1:7" x14ac:dyDescent="0.2">
      <c r="A2" s="9">
        <v>37986</v>
      </c>
      <c r="B2" s="10">
        <v>0</v>
      </c>
      <c r="C2" s="10">
        <v>0.1</v>
      </c>
      <c r="D2" s="10">
        <v>0.1</v>
      </c>
      <c r="E2" s="10">
        <v>0.1</v>
      </c>
      <c r="F2" s="10">
        <v>0.1</v>
      </c>
      <c r="G2" s="10">
        <v>0.1</v>
      </c>
    </row>
    <row r="3" spans="1:7" x14ac:dyDescent="0.2">
      <c r="A3" s="9">
        <v>38077</v>
      </c>
      <c r="B3" s="10">
        <v>0</v>
      </c>
      <c r="C3" s="10">
        <v>0.1</v>
      </c>
      <c r="D3" s="10">
        <v>0.1</v>
      </c>
      <c r="E3" s="10">
        <v>0.1</v>
      </c>
      <c r="F3" s="10">
        <v>0.1</v>
      </c>
      <c r="G3" s="10">
        <v>0.1</v>
      </c>
    </row>
    <row r="4" spans="1:7" x14ac:dyDescent="0.2">
      <c r="A4" s="9">
        <v>38168</v>
      </c>
      <c r="B4" s="10">
        <v>0</v>
      </c>
      <c r="C4" s="10">
        <v>0.1</v>
      </c>
      <c r="D4" s="10">
        <v>0.1</v>
      </c>
      <c r="E4" s="10">
        <v>0.1</v>
      </c>
      <c r="F4" s="10">
        <v>0.1</v>
      </c>
      <c r="G4" s="10">
        <v>0.1</v>
      </c>
    </row>
    <row r="5" spans="1:7" x14ac:dyDescent="0.2">
      <c r="A5" s="9">
        <v>38260</v>
      </c>
      <c r="B5" s="10">
        <v>0</v>
      </c>
      <c r="C5" s="10">
        <v>0.1</v>
      </c>
      <c r="D5" s="10">
        <v>0.1</v>
      </c>
      <c r="E5" s="10">
        <v>0.1</v>
      </c>
      <c r="F5" s="10">
        <v>0.1</v>
      </c>
      <c r="G5" s="10">
        <v>0.1</v>
      </c>
    </row>
    <row r="6" spans="1:7" x14ac:dyDescent="0.2">
      <c r="A6" s="9">
        <v>38352</v>
      </c>
      <c r="B6" s="10">
        <v>0</v>
      </c>
      <c r="C6" s="10">
        <v>0.1</v>
      </c>
      <c r="D6" s="10">
        <v>0.1</v>
      </c>
      <c r="E6" s="10">
        <v>0.1</v>
      </c>
      <c r="F6" s="10">
        <v>0.1</v>
      </c>
      <c r="G6" s="10">
        <v>0.1</v>
      </c>
    </row>
    <row r="7" spans="1:7" x14ac:dyDescent="0.2">
      <c r="A7" s="9">
        <v>38442</v>
      </c>
      <c r="B7" s="10">
        <v>0</v>
      </c>
      <c r="C7" s="10">
        <v>0.1</v>
      </c>
      <c r="D7" s="10">
        <v>0.1</v>
      </c>
      <c r="E7" s="10">
        <v>0.1</v>
      </c>
      <c r="F7" s="10">
        <v>0.1</v>
      </c>
      <c r="G7" s="10">
        <v>0.1</v>
      </c>
    </row>
    <row r="8" spans="1:7" x14ac:dyDescent="0.2">
      <c r="A8" s="9">
        <v>38533</v>
      </c>
      <c r="B8" s="10">
        <v>0</v>
      </c>
      <c r="C8" s="10">
        <v>0.1</v>
      </c>
      <c r="D8" s="10">
        <v>0.1</v>
      </c>
      <c r="E8" s="10">
        <v>0.1</v>
      </c>
      <c r="F8" s="10">
        <v>0.1</v>
      </c>
      <c r="G8" s="10">
        <v>0.1</v>
      </c>
    </row>
    <row r="9" spans="1:7" x14ac:dyDescent="0.2">
      <c r="A9" s="9">
        <v>38625</v>
      </c>
      <c r="B9" s="10">
        <v>0</v>
      </c>
      <c r="C9" s="10">
        <v>0.1</v>
      </c>
      <c r="D9" s="10">
        <v>0.1</v>
      </c>
      <c r="E9" s="10">
        <v>0.1</v>
      </c>
      <c r="F9" s="10">
        <v>0.1</v>
      </c>
      <c r="G9" s="10">
        <v>0.1</v>
      </c>
    </row>
    <row r="10" spans="1:7" x14ac:dyDescent="0.2">
      <c r="A10" s="9">
        <v>38717</v>
      </c>
      <c r="B10" s="10">
        <v>0</v>
      </c>
      <c r="C10" s="10">
        <v>0.1</v>
      </c>
      <c r="D10" s="10">
        <v>0.1</v>
      </c>
      <c r="E10" s="10">
        <v>0.1</v>
      </c>
      <c r="F10" s="10">
        <v>0.1</v>
      </c>
      <c r="G10" s="10">
        <v>0.1</v>
      </c>
    </row>
    <row r="11" spans="1:7" x14ac:dyDescent="0.2">
      <c r="A11" s="9">
        <v>38807</v>
      </c>
      <c r="B11" s="10">
        <v>0</v>
      </c>
      <c r="C11" s="10">
        <v>0.1</v>
      </c>
      <c r="D11" s="10">
        <v>0.1</v>
      </c>
      <c r="E11" s="10">
        <v>0.1</v>
      </c>
      <c r="F11" s="10">
        <v>0.1</v>
      </c>
      <c r="G11" s="10">
        <v>0.1</v>
      </c>
    </row>
    <row r="12" spans="1:7" x14ac:dyDescent="0.2">
      <c r="A12" s="9">
        <v>38898</v>
      </c>
      <c r="B12" s="10">
        <v>0</v>
      </c>
      <c r="C12" s="10">
        <v>0.1</v>
      </c>
      <c r="D12" s="10">
        <v>0.1</v>
      </c>
      <c r="E12" s="10">
        <v>0.1</v>
      </c>
      <c r="F12" s="10">
        <v>0.1</v>
      </c>
      <c r="G12" s="10">
        <v>0.1</v>
      </c>
    </row>
    <row r="13" spans="1:7" x14ac:dyDescent="0.2">
      <c r="A13" s="9">
        <v>38990</v>
      </c>
      <c r="B13" s="10">
        <v>0</v>
      </c>
      <c r="C13" s="10">
        <v>0.1</v>
      </c>
      <c r="D13" s="10">
        <v>0.1</v>
      </c>
      <c r="E13" s="10">
        <v>0.1</v>
      </c>
      <c r="F13" s="10">
        <v>0.1</v>
      </c>
      <c r="G13" s="10">
        <v>0.1</v>
      </c>
    </row>
    <row r="14" spans="1:7" x14ac:dyDescent="0.2">
      <c r="A14" s="9">
        <v>39082</v>
      </c>
      <c r="B14" s="10">
        <v>0</v>
      </c>
      <c r="C14" s="10">
        <v>0.1</v>
      </c>
      <c r="D14" s="10">
        <v>0.1</v>
      </c>
      <c r="E14" s="10">
        <v>0.1</v>
      </c>
      <c r="F14" s="10">
        <v>0.1</v>
      </c>
      <c r="G14" s="10">
        <v>0.1</v>
      </c>
    </row>
    <row r="15" spans="1:7" x14ac:dyDescent="0.2">
      <c r="A15" s="9">
        <v>39172</v>
      </c>
      <c r="B15" s="10">
        <v>0</v>
      </c>
      <c r="C15" s="10">
        <v>0.1</v>
      </c>
      <c r="D15" s="10">
        <v>0.1</v>
      </c>
      <c r="E15" s="10">
        <v>0.1</v>
      </c>
      <c r="F15" s="10">
        <v>0.1</v>
      </c>
      <c r="G15" s="10">
        <v>0.1</v>
      </c>
    </row>
    <row r="16" spans="1:7" x14ac:dyDescent="0.2">
      <c r="A16" s="9">
        <v>39263</v>
      </c>
      <c r="B16" s="10">
        <v>0</v>
      </c>
      <c r="C16" s="10">
        <v>0.02</v>
      </c>
      <c r="D16" s="10">
        <v>0.04</v>
      </c>
      <c r="E16" s="10">
        <v>0.06</v>
      </c>
      <c r="F16" s="10">
        <v>0.08</v>
      </c>
      <c r="G16" s="10">
        <v>0.1</v>
      </c>
    </row>
    <row r="17" spans="1:7" x14ac:dyDescent="0.2">
      <c r="A17" s="9">
        <v>39355</v>
      </c>
      <c r="B17" s="10">
        <v>0</v>
      </c>
      <c r="C17" s="10">
        <v>0.02</v>
      </c>
      <c r="D17" s="10">
        <v>0.04</v>
      </c>
      <c r="E17" s="10">
        <v>0.06</v>
      </c>
      <c r="F17" s="10">
        <v>0.08</v>
      </c>
      <c r="G17" s="10">
        <v>0.1</v>
      </c>
    </row>
    <row r="18" spans="1:7" x14ac:dyDescent="0.2">
      <c r="A18" s="9">
        <v>39447</v>
      </c>
      <c r="B18" s="10">
        <v>0</v>
      </c>
      <c r="C18" s="10">
        <v>0.02</v>
      </c>
      <c r="D18" s="10">
        <v>0.04</v>
      </c>
      <c r="E18" s="10">
        <v>0.06</v>
      </c>
      <c r="F18" s="10">
        <v>0.08</v>
      </c>
      <c r="G18" s="10">
        <v>0.1</v>
      </c>
    </row>
    <row r="19" spans="1:7" x14ac:dyDescent="0.2">
      <c r="A19" s="9">
        <v>39538</v>
      </c>
      <c r="B19" s="10">
        <v>0</v>
      </c>
      <c r="C19" s="10">
        <v>0.02</v>
      </c>
      <c r="D19" s="10">
        <v>0.04</v>
      </c>
      <c r="E19" s="10">
        <v>0.06</v>
      </c>
      <c r="F19" s="10">
        <v>0.08</v>
      </c>
      <c r="G19" s="10">
        <v>0.1</v>
      </c>
    </row>
    <row r="20" spans="1:7" x14ac:dyDescent="0.2">
      <c r="A20" s="9">
        <v>39629</v>
      </c>
      <c r="B20" s="10">
        <v>0</v>
      </c>
      <c r="C20" s="10">
        <v>0.02</v>
      </c>
      <c r="D20" s="10">
        <v>0.04</v>
      </c>
      <c r="E20" s="10">
        <v>0.06</v>
      </c>
      <c r="F20" s="10">
        <v>0.08</v>
      </c>
      <c r="G20" s="10">
        <v>0.1</v>
      </c>
    </row>
    <row r="21" spans="1:7" x14ac:dyDescent="0.2">
      <c r="A21" s="9">
        <v>39721</v>
      </c>
      <c r="B21" s="10">
        <v>0</v>
      </c>
      <c r="C21" s="10">
        <v>0.02</v>
      </c>
      <c r="D21" s="10">
        <v>0.04</v>
      </c>
      <c r="E21" s="10">
        <v>0.06</v>
      </c>
      <c r="F21" s="10">
        <v>0.08</v>
      </c>
      <c r="G21" s="10">
        <v>0.1</v>
      </c>
    </row>
    <row r="22" spans="1:7" x14ac:dyDescent="0.2">
      <c r="A22" s="9">
        <v>39813</v>
      </c>
      <c r="B22" s="10">
        <v>0</v>
      </c>
      <c r="C22" s="10">
        <v>0.02</v>
      </c>
      <c r="D22" s="10">
        <v>0.04</v>
      </c>
      <c r="E22" s="10">
        <v>0.06</v>
      </c>
      <c r="F22" s="10">
        <v>0.08</v>
      </c>
      <c r="G22" s="10">
        <v>0.1</v>
      </c>
    </row>
    <row r="23" spans="1:7" x14ac:dyDescent="0.2">
      <c r="A23" s="9">
        <v>39903</v>
      </c>
      <c r="B23" s="10">
        <v>0</v>
      </c>
      <c r="C23" s="10">
        <v>0.02</v>
      </c>
      <c r="D23" s="10">
        <v>0.04</v>
      </c>
      <c r="E23" s="10">
        <v>0.06</v>
      </c>
      <c r="F23" s="10">
        <v>0.08</v>
      </c>
      <c r="G23" s="10">
        <v>0.1</v>
      </c>
    </row>
    <row r="24" spans="1:7" x14ac:dyDescent="0.2">
      <c r="A24" s="9">
        <v>39994</v>
      </c>
      <c r="B24" s="10">
        <v>0</v>
      </c>
      <c r="C24" s="10">
        <v>0.02</v>
      </c>
      <c r="D24" s="10">
        <v>0.04</v>
      </c>
      <c r="E24" s="10">
        <v>0.06</v>
      </c>
      <c r="F24" s="10">
        <v>0.08</v>
      </c>
      <c r="G24" s="10">
        <v>0.1</v>
      </c>
    </row>
    <row r="25" spans="1:7" x14ac:dyDescent="0.2">
      <c r="A25" s="9">
        <v>40086</v>
      </c>
      <c r="B25" s="10">
        <v>0</v>
      </c>
      <c r="C25" s="10">
        <v>0.02</v>
      </c>
      <c r="D25" s="10">
        <v>0.04</v>
      </c>
      <c r="E25" s="10">
        <v>0.06</v>
      </c>
      <c r="F25" s="10">
        <v>0.08</v>
      </c>
      <c r="G25" s="10">
        <v>0.1</v>
      </c>
    </row>
    <row r="26" spans="1:7" x14ac:dyDescent="0.2">
      <c r="A26" s="9">
        <v>40178</v>
      </c>
      <c r="B26" s="10">
        <v>0</v>
      </c>
      <c r="C26" s="10">
        <v>0.02</v>
      </c>
      <c r="D26" s="10">
        <v>0.04</v>
      </c>
      <c r="E26" s="10">
        <v>0.06</v>
      </c>
      <c r="F26" s="10">
        <v>0.08</v>
      </c>
      <c r="G26" s="10">
        <v>0.1</v>
      </c>
    </row>
    <row r="27" spans="1:7" x14ac:dyDescent="0.2">
      <c r="A27" s="9">
        <v>40268</v>
      </c>
      <c r="B27" s="10">
        <v>0</v>
      </c>
      <c r="C27" s="10">
        <v>0.02</v>
      </c>
      <c r="D27" s="10">
        <v>0.04</v>
      </c>
      <c r="E27" s="10">
        <v>0.06</v>
      </c>
      <c r="F27" s="10">
        <v>0.08</v>
      </c>
      <c r="G27" s="10">
        <v>0.1</v>
      </c>
    </row>
    <row r="28" spans="1:7" x14ac:dyDescent="0.2">
      <c r="A28" s="9">
        <v>40359</v>
      </c>
      <c r="B28" s="10">
        <v>0</v>
      </c>
      <c r="C28" s="10">
        <v>0.02</v>
      </c>
      <c r="D28" s="10">
        <v>0.04</v>
      </c>
      <c r="E28" s="10">
        <v>0.06</v>
      </c>
      <c r="F28" s="10">
        <v>0.08</v>
      </c>
      <c r="G28" s="10">
        <v>0.1</v>
      </c>
    </row>
    <row r="29" spans="1:7" x14ac:dyDescent="0.2">
      <c r="A29" s="9">
        <v>40451</v>
      </c>
      <c r="B29" s="10">
        <v>0</v>
      </c>
      <c r="C29" s="10">
        <v>0.02</v>
      </c>
      <c r="D29" s="10">
        <v>0.04</v>
      </c>
      <c r="E29" s="10">
        <v>0.06</v>
      </c>
      <c r="F29" s="10">
        <v>0.08</v>
      </c>
      <c r="G29" s="10">
        <v>0.1</v>
      </c>
    </row>
    <row r="30" spans="1:7" x14ac:dyDescent="0.2">
      <c r="A30" s="9">
        <v>40543</v>
      </c>
      <c r="B30" s="10">
        <v>0</v>
      </c>
      <c r="C30" s="10">
        <v>0.02</v>
      </c>
      <c r="D30" s="10">
        <v>0.04</v>
      </c>
      <c r="E30" s="10">
        <v>0.06</v>
      </c>
      <c r="F30" s="10">
        <v>0.08</v>
      </c>
      <c r="G30" s="10">
        <v>0.1</v>
      </c>
    </row>
    <row r="31" spans="1:7" x14ac:dyDescent="0.2">
      <c r="A31" s="9">
        <v>40633</v>
      </c>
      <c r="B31" s="10">
        <v>0</v>
      </c>
      <c r="C31" s="10">
        <v>0.02</v>
      </c>
      <c r="D31" s="10">
        <v>0.04</v>
      </c>
      <c r="E31" s="10">
        <v>0.06</v>
      </c>
      <c r="F31" s="10">
        <v>0.08</v>
      </c>
      <c r="G31" s="10">
        <v>0.1</v>
      </c>
    </row>
    <row r="32" spans="1:7" x14ac:dyDescent="0.2">
      <c r="A32" s="9">
        <v>40724</v>
      </c>
      <c r="B32" s="10">
        <v>0</v>
      </c>
      <c r="C32" s="10">
        <v>0.02</v>
      </c>
      <c r="D32" s="10">
        <v>0.04</v>
      </c>
      <c r="E32" s="10">
        <v>0.06</v>
      </c>
      <c r="F32" s="10">
        <v>0.08</v>
      </c>
      <c r="G32" s="10">
        <v>0.1</v>
      </c>
    </row>
    <row r="33" spans="1:7" x14ac:dyDescent="0.2">
      <c r="A33" s="9">
        <v>40816</v>
      </c>
      <c r="B33" s="10">
        <v>0</v>
      </c>
      <c r="C33" s="10">
        <v>0.02</v>
      </c>
      <c r="D33" s="10">
        <v>0.04</v>
      </c>
      <c r="E33" s="10">
        <v>0.06</v>
      </c>
      <c r="F33" s="10">
        <v>0.08</v>
      </c>
      <c r="G33" s="10">
        <v>0.1</v>
      </c>
    </row>
    <row r="34" spans="1:7" x14ac:dyDescent="0.2">
      <c r="A34" s="9">
        <v>40908</v>
      </c>
      <c r="B34" s="10">
        <v>0</v>
      </c>
      <c r="C34" s="10">
        <v>0.02</v>
      </c>
      <c r="D34" s="10">
        <v>0.04</v>
      </c>
      <c r="E34" s="10">
        <v>0.06</v>
      </c>
      <c r="F34" s="10">
        <v>0.08</v>
      </c>
      <c r="G34" s="10">
        <v>0.1</v>
      </c>
    </row>
    <row r="35" spans="1:7" x14ac:dyDescent="0.2">
      <c r="A35" s="9">
        <v>40999</v>
      </c>
      <c r="B35" s="10">
        <v>0</v>
      </c>
      <c r="C35" s="10">
        <v>0.02</v>
      </c>
      <c r="D35" s="10">
        <v>0.04</v>
      </c>
      <c r="E35" s="10">
        <v>0.06</v>
      </c>
      <c r="F35" s="10">
        <v>0.08</v>
      </c>
      <c r="G35" s="10">
        <v>0.1</v>
      </c>
    </row>
    <row r="36" spans="1:7" x14ac:dyDescent="0.2">
      <c r="A36" s="9">
        <v>41090</v>
      </c>
      <c r="B36" s="10">
        <v>0</v>
      </c>
      <c r="C36" s="10">
        <v>0.02</v>
      </c>
      <c r="D36" s="10">
        <v>0.04</v>
      </c>
      <c r="E36" s="10">
        <v>0.06</v>
      </c>
      <c r="F36" s="10">
        <v>0.08</v>
      </c>
      <c r="G36" s="10">
        <v>0.1</v>
      </c>
    </row>
    <row r="37" spans="1:7" x14ac:dyDescent="0.2">
      <c r="A37" s="9">
        <v>41182</v>
      </c>
      <c r="B37" s="10">
        <v>0</v>
      </c>
      <c r="C37" s="10">
        <v>0.02</v>
      </c>
      <c r="D37" s="10">
        <v>0.04</v>
      </c>
      <c r="E37" s="10">
        <v>0.06</v>
      </c>
      <c r="F37" s="10">
        <v>0.08</v>
      </c>
      <c r="G37" s="10">
        <v>0.1</v>
      </c>
    </row>
    <row r="38" spans="1:7" x14ac:dyDescent="0.2">
      <c r="A38" s="9">
        <v>41274</v>
      </c>
      <c r="B38" s="10">
        <v>0</v>
      </c>
      <c r="C38" s="10">
        <v>0.02</v>
      </c>
      <c r="D38" s="10">
        <v>0.04</v>
      </c>
      <c r="E38" s="10">
        <v>0.06</v>
      </c>
      <c r="F38" s="10">
        <v>0.08</v>
      </c>
      <c r="G38" s="10">
        <v>0.1</v>
      </c>
    </row>
    <row r="39" spans="1:7" x14ac:dyDescent="0.2">
      <c r="A39" s="9">
        <v>41364</v>
      </c>
      <c r="B39" s="10">
        <v>0</v>
      </c>
      <c r="C39" s="10">
        <v>0.02</v>
      </c>
      <c r="D39" s="10">
        <v>0.04</v>
      </c>
      <c r="E39" s="10">
        <v>0.06</v>
      </c>
      <c r="F39" s="10">
        <v>0.08</v>
      </c>
      <c r="G39" s="10">
        <v>0.1</v>
      </c>
    </row>
    <row r="40" spans="1:7" x14ac:dyDescent="0.2">
      <c r="A40" s="9">
        <v>41455</v>
      </c>
      <c r="B40" s="10">
        <v>0</v>
      </c>
      <c r="C40" s="10">
        <v>0.02</v>
      </c>
      <c r="D40" s="10">
        <v>0.04</v>
      </c>
      <c r="E40" s="10">
        <v>0.06</v>
      </c>
      <c r="F40" s="10">
        <v>0.08</v>
      </c>
      <c r="G40" s="10">
        <v>0.1</v>
      </c>
    </row>
    <row r="41" spans="1:7" x14ac:dyDescent="0.2">
      <c r="A41" s="9">
        <v>41547</v>
      </c>
      <c r="B41" s="10">
        <v>0</v>
      </c>
      <c r="C41" s="10">
        <v>0.02</v>
      </c>
      <c r="D41" s="10">
        <v>0.04</v>
      </c>
      <c r="E41" s="10">
        <v>0.06</v>
      </c>
      <c r="F41" s="10">
        <v>0.08</v>
      </c>
      <c r="G41" s="10">
        <v>0.1</v>
      </c>
    </row>
    <row r="42" spans="1:7" x14ac:dyDescent="0.2">
      <c r="A42" s="9">
        <v>41639</v>
      </c>
      <c r="B42" s="10">
        <v>0</v>
      </c>
      <c r="C42" s="10">
        <v>0.02</v>
      </c>
      <c r="D42" s="10">
        <v>0.04</v>
      </c>
      <c r="E42" s="10">
        <v>0.06</v>
      </c>
      <c r="F42" s="10">
        <v>0.08</v>
      </c>
      <c r="G42" s="10">
        <v>0.1</v>
      </c>
    </row>
    <row r="43" spans="1:7" x14ac:dyDescent="0.2">
      <c r="A43" s="9">
        <v>41729</v>
      </c>
      <c r="B43" s="10">
        <v>0</v>
      </c>
      <c r="C43" s="10">
        <v>0.02</v>
      </c>
      <c r="D43" s="10">
        <v>0.04</v>
      </c>
      <c r="E43" s="10">
        <v>0.06</v>
      </c>
      <c r="F43" s="10">
        <v>0.08</v>
      </c>
      <c r="G43" s="10">
        <v>0.1</v>
      </c>
    </row>
    <row r="44" spans="1:7" x14ac:dyDescent="0.2">
      <c r="A44" s="9">
        <v>41820</v>
      </c>
      <c r="B44" s="10">
        <v>0</v>
      </c>
      <c r="C44" s="10">
        <v>0.02</v>
      </c>
      <c r="D44" s="10">
        <v>0.04</v>
      </c>
      <c r="E44" s="10">
        <v>0.06</v>
      </c>
      <c r="F44" s="10">
        <v>0.08</v>
      </c>
      <c r="G44" s="10">
        <v>0.1</v>
      </c>
    </row>
    <row r="45" spans="1:7" x14ac:dyDescent="0.2">
      <c r="A45" s="9">
        <v>41912</v>
      </c>
      <c r="B45" s="10">
        <v>0</v>
      </c>
      <c r="C45" s="10">
        <v>0.02</v>
      </c>
      <c r="D45" s="10">
        <v>0.04</v>
      </c>
      <c r="E45" s="10">
        <v>0.06</v>
      </c>
      <c r="F45" s="10">
        <v>0.08</v>
      </c>
      <c r="G45" s="10">
        <v>0.1</v>
      </c>
    </row>
    <row r="46" spans="1:7" x14ac:dyDescent="0.2">
      <c r="A46" s="9">
        <v>42004</v>
      </c>
      <c r="B46" s="10">
        <v>0</v>
      </c>
      <c r="C46" s="10">
        <v>0.02</v>
      </c>
      <c r="D46" s="10">
        <v>0.04</v>
      </c>
      <c r="E46" s="10">
        <v>0.06</v>
      </c>
      <c r="F46" s="10">
        <v>0.08</v>
      </c>
      <c r="G46" s="10">
        <v>0.1</v>
      </c>
    </row>
    <row r="47" spans="1:7" x14ac:dyDescent="0.2">
      <c r="A47" s="9">
        <v>42094</v>
      </c>
      <c r="B47" s="10">
        <v>0</v>
      </c>
      <c r="C47" s="10">
        <v>0.02</v>
      </c>
      <c r="D47" s="10">
        <v>0.04</v>
      </c>
      <c r="E47" s="10">
        <v>0.06</v>
      </c>
      <c r="F47" s="10">
        <v>0.08</v>
      </c>
      <c r="G47" s="10">
        <v>0.1</v>
      </c>
    </row>
    <row r="48" spans="1:7" x14ac:dyDescent="0.2">
      <c r="A48" s="9">
        <v>42185</v>
      </c>
      <c r="B48" s="10">
        <v>0</v>
      </c>
      <c r="C48" s="10">
        <v>0.02</v>
      </c>
      <c r="D48" s="10">
        <v>0.04</v>
      </c>
      <c r="E48" s="10">
        <v>0.06</v>
      </c>
      <c r="F48" s="10">
        <v>0.08</v>
      </c>
      <c r="G48" s="10">
        <v>0.1</v>
      </c>
    </row>
    <row r="49" spans="1:12" x14ac:dyDescent="0.2">
      <c r="A49" s="9">
        <v>42277</v>
      </c>
      <c r="B49" s="10">
        <v>0</v>
      </c>
      <c r="C49" s="10">
        <v>0.02</v>
      </c>
      <c r="D49" s="10">
        <v>0.04</v>
      </c>
      <c r="E49" s="10">
        <v>0.06</v>
      </c>
      <c r="F49" s="10">
        <v>0.08</v>
      </c>
      <c r="G49" s="10">
        <v>0.1</v>
      </c>
    </row>
    <row r="50" spans="1:12" x14ac:dyDescent="0.2">
      <c r="A50" s="9">
        <v>42369</v>
      </c>
      <c r="B50" s="10">
        <v>0</v>
      </c>
      <c r="C50" s="10">
        <v>0.02</v>
      </c>
      <c r="D50" s="10">
        <v>0.04</v>
      </c>
      <c r="E50" s="10">
        <v>0.06</v>
      </c>
      <c r="F50" s="10">
        <v>0.08</v>
      </c>
      <c r="G50" s="10">
        <v>0.1</v>
      </c>
      <c r="L50" s="11" t="s">
        <v>31</v>
      </c>
    </row>
    <row r="51" spans="1:12" x14ac:dyDescent="0.2">
      <c r="A51" s="9">
        <v>42460</v>
      </c>
      <c r="B51" s="10">
        <v>0</v>
      </c>
      <c r="C51" s="10">
        <v>0.02</v>
      </c>
      <c r="D51" s="10">
        <v>0.04</v>
      </c>
      <c r="E51" s="10">
        <v>0.06</v>
      </c>
      <c r="F51" s="10">
        <v>0.08</v>
      </c>
      <c r="G51" s="10">
        <v>0.1</v>
      </c>
    </row>
    <row r="52" spans="1:12" x14ac:dyDescent="0.2">
      <c r="A52" s="9">
        <v>42551</v>
      </c>
      <c r="B52" s="10">
        <v>0</v>
      </c>
      <c r="C52" s="10">
        <v>0.02</v>
      </c>
      <c r="D52" s="10">
        <v>0.04</v>
      </c>
      <c r="E52" s="10">
        <v>0.06</v>
      </c>
      <c r="F52" s="10">
        <v>0.08</v>
      </c>
      <c r="G52" s="10">
        <v>0.1</v>
      </c>
    </row>
    <row r="53" spans="1:12" x14ac:dyDescent="0.2">
      <c r="A53" s="9">
        <v>42643</v>
      </c>
      <c r="B53" s="10">
        <v>0</v>
      </c>
      <c r="C53" s="10">
        <v>0.02</v>
      </c>
      <c r="D53" s="10">
        <v>0.04</v>
      </c>
      <c r="E53" s="10">
        <v>0.06</v>
      </c>
      <c r="F53" s="10">
        <v>0.08</v>
      </c>
      <c r="G53" s="10">
        <v>0.1</v>
      </c>
    </row>
    <row r="54" spans="1:12" x14ac:dyDescent="0.2">
      <c r="A54" s="9">
        <v>42735</v>
      </c>
      <c r="B54" s="10">
        <v>0</v>
      </c>
      <c r="C54" s="10">
        <v>0.02</v>
      </c>
      <c r="D54" s="10">
        <v>0.04</v>
      </c>
      <c r="E54" s="10">
        <v>0.06</v>
      </c>
      <c r="F54" s="10">
        <v>0.08</v>
      </c>
      <c r="G54" s="10">
        <v>0.1</v>
      </c>
    </row>
    <row r="55" spans="1:12" x14ac:dyDescent="0.2">
      <c r="A55" s="9">
        <v>42825</v>
      </c>
      <c r="B55" s="10">
        <v>0</v>
      </c>
      <c r="C55" s="10">
        <v>0.02</v>
      </c>
      <c r="D55" s="10">
        <v>0.04</v>
      </c>
      <c r="E55" s="10">
        <v>0.06</v>
      </c>
      <c r="F55" s="10">
        <v>0.08</v>
      </c>
      <c r="G55" s="10">
        <v>0.1</v>
      </c>
    </row>
    <row r="56" spans="1:12" x14ac:dyDescent="0.2">
      <c r="A56" s="9">
        <v>42916</v>
      </c>
      <c r="B56" s="10">
        <v>0</v>
      </c>
      <c r="C56" s="10">
        <v>0.02</v>
      </c>
      <c r="D56" s="10">
        <v>0.04</v>
      </c>
      <c r="E56" s="10">
        <v>0.06</v>
      </c>
      <c r="F56" s="10">
        <v>0.08</v>
      </c>
      <c r="G56" s="10">
        <v>0.1</v>
      </c>
    </row>
    <row r="57" spans="1:12" x14ac:dyDescent="0.2">
      <c r="A57" s="9">
        <v>43008</v>
      </c>
      <c r="B57" s="10">
        <v>0</v>
      </c>
      <c r="C57" s="10">
        <v>0.02</v>
      </c>
      <c r="D57" s="10">
        <v>0.04</v>
      </c>
      <c r="E57" s="10">
        <v>0.06</v>
      </c>
      <c r="F57" s="10">
        <v>0.08</v>
      </c>
      <c r="G57" s="10">
        <v>0.1</v>
      </c>
    </row>
    <row r="58" spans="1:12" x14ac:dyDescent="0.2">
      <c r="A58" s="9">
        <v>43100</v>
      </c>
      <c r="B58" s="10">
        <v>0</v>
      </c>
      <c r="C58" s="10">
        <v>0.02</v>
      </c>
      <c r="D58" s="10">
        <v>0.04</v>
      </c>
      <c r="E58" s="10">
        <v>0.06</v>
      </c>
      <c r="F58" s="10">
        <v>0.08</v>
      </c>
      <c r="G58" s="10">
        <v>0.1</v>
      </c>
    </row>
    <row r="59" spans="1:12" x14ac:dyDescent="0.2">
      <c r="A59" s="9">
        <v>43190</v>
      </c>
      <c r="B59" s="10">
        <v>0</v>
      </c>
      <c r="C59" s="10">
        <v>0.02</v>
      </c>
      <c r="D59" s="10">
        <v>0.04</v>
      </c>
      <c r="E59" s="10">
        <v>0.06</v>
      </c>
      <c r="F59" s="10">
        <v>0.08</v>
      </c>
      <c r="G59" s="10">
        <v>0.1</v>
      </c>
    </row>
    <row r="60" spans="1:12" x14ac:dyDescent="0.2">
      <c r="A60" s="9">
        <v>43281</v>
      </c>
      <c r="B60" s="10">
        <v>0</v>
      </c>
      <c r="C60" s="10">
        <v>0.02</v>
      </c>
      <c r="D60" s="10">
        <v>0.04</v>
      </c>
      <c r="E60" s="10">
        <v>0.06</v>
      </c>
      <c r="F60" s="10">
        <v>0.08</v>
      </c>
      <c r="G60" s="10">
        <v>0.1</v>
      </c>
    </row>
    <row r="61" spans="1:12" x14ac:dyDescent="0.2">
      <c r="A61" s="9">
        <v>43373</v>
      </c>
      <c r="B61" s="10">
        <v>0</v>
      </c>
      <c r="C61" s="10">
        <v>0.02</v>
      </c>
      <c r="D61" s="10">
        <v>0.04</v>
      </c>
      <c r="E61" s="10">
        <v>0.06</v>
      </c>
      <c r="F61" s="10">
        <v>0.08</v>
      </c>
      <c r="G61" s="10">
        <v>0.1</v>
      </c>
    </row>
    <row r="62" spans="1:12" x14ac:dyDescent="0.2">
      <c r="A62" s="9">
        <v>43465</v>
      </c>
      <c r="B62" s="10">
        <v>0</v>
      </c>
      <c r="C62" s="10">
        <v>0.02</v>
      </c>
      <c r="D62" s="10">
        <v>0.04</v>
      </c>
      <c r="E62" s="10">
        <v>0.06</v>
      </c>
      <c r="F62" s="10">
        <v>0.08</v>
      </c>
      <c r="G62" s="10">
        <v>0.1</v>
      </c>
    </row>
    <row r="63" spans="1:12" x14ac:dyDescent="0.2">
      <c r="A63" s="9">
        <v>43555</v>
      </c>
      <c r="B63" s="10">
        <v>0</v>
      </c>
      <c r="C63" s="10">
        <v>0.02</v>
      </c>
      <c r="D63" s="10">
        <v>0.04</v>
      </c>
      <c r="E63" s="10">
        <v>0.06</v>
      </c>
      <c r="F63" s="10">
        <v>0.08</v>
      </c>
      <c r="G63" s="10">
        <v>0.1</v>
      </c>
    </row>
    <row r="64" spans="1:12" x14ac:dyDescent="0.2">
      <c r="A64" s="9">
        <v>43646</v>
      </c>
      <c r="B64" s="10">
        <v>0</v>
      </c>
      <c r="C64" s="10">
        <v>0.02</v>
      </c>
      <c r="D64" s="10">
        <v>0.04</v>
      </c>
      <c r="E64" s="10">
        <v>0.06</v>
      </c>
      <c r="F64" s="10">
        <v>0.08</v>
      </c>
      <c r="G64" s="10">
        <v>0.1</v>
      </c>
    </row>
    <row r="65" spans="1:7" x14ac:dyDescent="0.2">
      <c r="A65" s="9">
        <v>43738</v>
      </c>
      <c r="B65" s="10">
        <v>0</v>
      </c>
      <c r="C65" s="10">
        <v>0.02</v>
      </c>
      <c r="D65" s="10">
        <v>0.04</v>
      </c>
      <c r="E65" s="10">
        <v>0.06</v>
      </c>
      <c r="F65" s="10">
        <v>0.08</v>
      </c>
      <c r="G65" s="10">
        <v>0.1</v>
      </c>
    </row>
    <row r="66" spans="1:7" x14ac:dyDescent="0.2">
      <c r="A66" s="9">
        <v>43830</v>
      </c>
      <c r="B66" s="10">
        <v>0</v>
      </c>
      <c r="C66" s="10">
        <v>0.02</v>
      </c>
      <c r="D66" s="10">
        <v>0.04</v>
      </c>
      <c r="E66" s="10">
        <v>0.06</v>
      </c>
      <c r="F66" s="10">
        <v>0.08</v>
      </c>
      <c r="G66" s="10">
        <v>0.1</v>
      </c>
    </row>
    <row r="67" spans="1:7" x14ac:dyDescent="0.2">
      <c r="A67" s="9">
        <v>43921</v>
      </c>
      <c r="B67" s="10">
        <v>0</v>
      </c>
      <c r="C67" s="10">
        <v>0.02</v>
      </c>
      <c r="D67" s="10">
        <v>0.04</v>
      </c>
      <c r="E67" s="10">
        <v>0.06</v>
      </c>
      <c r="F67" s="10">
        <v>0.08</v>
      </c>
      <c r="G67" s="10">
        <v>0.1</v>
      </c>
    </row>
    <row r="68" spans="1:7" x14ac:dyDescent="0.2">
      <c r="A68" s="9">
        <v>44012</v>
      </c>
      <c r="B68" s="10">
        <v>0</v>
      </c>
      <c r="C68" s="10">
        <v>0.02</v>
      </c>
      <c r="D68" s="10">
        <v>0.04</v>
      </c>
      <c r="E68" s="10">
        <v>0.06</v>
      </c>
      <c r="F68" s="10">
        <v>0.08</v>
      </c>
      <c r="G68" s="10">
        <v>0.1</v>
      </c>
    </row>
    <row r="69" spans="1:7" x14ac:dyDescent="0.2">
      <c r="A69" s="9">
        <v>44104</v>
      </c>
      <c r="B69" s="10">
        <v>0</v>
      </c>
      <c r="C69" s="10">
        <v>0.02</v>
      </c>
      <c r="D69" s="10">
        <v>0.04</v>
      </c>
      <c r="E69" s="10">
        <v>0.06</v>
      </c>
      <c r="F69" s="10">
        <v>0.08</v>
      </c>
      <c r="G69" s="10">
        <v>0.1</v>
      </c>
    </row>
    <row r="70" spans="1:7" x14ac:dyDescent="0.2">
      <c r="A70" s="9">
        <v>44196</v>
      </c>
      <c r="B70" s="10">
        <v>0</v>
      </c>
      <c r="C70" s="10">
        <v>0.02</v>
      </c>
      <c r="D70" s="10">
        <v>0.04</v>
      </c>
      <c r="E70" s="10">
        <v>0.06</v>
      </c>
      <c r="F70" s="10">
        <v>0.08</v>
      </c>
      <c r="G70" s="10">
        <v>0.1</v>
      </c>
    </row>
    <row r="71" spans="1:7" x14ac:dyDescent="0.2">
      <c r="A71" s="9">
        <v>44286</v>
      </c>
      <c r="B71" s="10">
        <v>0</v>
      </c>
      <c r="C71" s="10">
        <v>0.02</v>
      </c>
      <c r="D71" s="10">
        <v>0.04</v>
      </c>
      <c r="E71" s="10">
        <v>0.06</v>
      </c>
      <c r="F71" s="10">
        <v>0.08</v>
      </c>
      <c r="G71" s="10">
        <v>0.1</v>
      </c>
    </row>
    <row r="72" spans="1:7" x14ac:dyDescent="0.2">
      <c r="A72" s="9">
        <v>44377</v>
      </c>
      <c r="B72" s="10">
        <v>0</v>
      </c>
      <c r="C72" s="10">
        <v>0.02</v>
      </c>
      <c r="D72" s="10">
        <v>0.04</v>
      </c>
      <c r="E72" s="10">
        <v>0.06</v>
      </c>
      <c r="F72" s="10">
        <v>0.08</v>
      </c>
      <c r="G72" s="10">
        <v>0.1</v>
      </c>
    </row>
    <row r="73" spans="1:7" x14ac:dyDescent="0.2">
      <c r="A73" s="9">
        <v>44469</v>
      </c>
      <c r="B73" s="10">
        <v>0</v>
      </c>
      <c r="C73" s="10">
        <v>0.02</v>
      </c>
      <c r="D73" s="10">
        <v>0.04</v>
      </c>
      <c r="E73" s="10">
        <v>0.06</v>
      </c>
      <c r="F73" s="10">
        <v>0.08</v>
      </c>
      <c r="G73" s="10">
        <v>0.1</v>
      </c>
    </row>
    <row r="74" spans="1:7" x14ac:dyDescent="0.2">
      <c r="A74" s="9">
        <v>44561</v>
      </c>
      <c r="B74" s="10">
        <v>0</v>
      </c>
      <c r="C74" s="10">
        <v>0.02</v>
      </c>
      <c r="D74" s="10">
        <v>0.04</v>
      </c>
      <c r="E74" s="10">
        <v>0.06</v>
      </c>
      <c r="F74" s="10">
        <v>0.08</v>
      </c>
      <c r="G74" s="10">
        <v>0.1</v>
      </c>
    </row>
  </sheetData>
  <phoneticPr fontId="3" type="noConversion"/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73"/>
  <sheetViews>
    <sheetView workbookViewId="0">
      <selection activeCell="A52" sqref="A52"/>
    </sheetView>
  </sheetViews>
  <sheetFormatPr defaultColWidth="9.140625" defaultRowHeight="11.25" x14ac:dyDescent="0.2"/>
  <cols>
    <col min="1" max="16384" width="9.140625" style="11"/>
  </cols>
  <sheetData>
    <row r="1" spans="1:2" x14ac:dyDescent="0.2">
      <c r="A1" s="9">
        <v>37986</v>
      </c>
      <c r="B1" s="9">
        <v>38017</v>
      </c>
    </row>
    <row r="2" spans="1:2" x14ac:dyDescent="0.2">
      <c r="A2" s="9">
        <v>38077</v>
      </c>
      <c r="B2" s="9">
        <v>38107</v>
      </c>
    </row>
    <row r="3" spans="1:2" x14ac:dyDescent="0.2">
      <c r="A3" s="9">
        <v>38168</v>
      </c>
      <c r="B3" s="9">
        <v>38199</v>
      </c>
    </row>
    <row r="4" spans="1:2" x14ac:dyDescent="0.2">
      <c r="A4" s="9">
        <v>38260</v>
      </c>
      <c r="B4" s="9">
        <v>38291</v>
      </c>
    </row>
    <row r="5" spans="1:2" x14ac:dyDescent="0.2">
      <c r="A5" s="9">
        <v>38352</v>
      </c>
      <c r="B5" s="9">
        <v>38383</v>
      </c>
    </row>
    <row r="6" spans="1:2" x14ac:dyDescent="0.2">
      <c r="A6" s="9">
        <v>38442</v>
      </c>
      <c r="B6" s="9">
        <v>38472</v>
      </c>
    </row>
    <row r="7" spans="1:2" x14ac:dyDescent="0.2">
      <c r="A7" s="9">
        <v>38533</v>
      </c>
      <c r="B7" s="9">
        <v>38564</v>
      </c>
    </row>
    <row r="8" spans="1:2" x14ac:dyDescent="0.2">
      <c r="A8" s="9">
        <v>38625</v>
      </c>
      <c r="B8" s="9">
        <v>38656</v>
      </c>
    </row>
    <row r="9" spans="1:2" x14ac:dyDescent="0.2">
      <c r="A9" s="9">
        <v>38717</v>
      </c>
      <c r="B9" s="9">
        <v>38748</v>
      </c>
    </row>
    <row r="10" spans="1:2" x14ac:dyDescent="0.2">
      <c r="A10" s="9">
        <v>38807</v>
      </c>
      <c r="B10" s="9">
        <v>38837</v>
      </c>
    </row>
    <row r="11" spans="1:2" x14ac:dyDescent="0.2">
      <c r="A11" s="9">
        <v>38898</v>
      </c>
      <c r="B11" s="9">
        <v>38929</v>
      </c>
    </row>
    <row r="12" spans="1:2" x14ac:dyDescent="0.2">
      <c r="A12" s="9">
        <v>38990</v>
      </c>
      <c r="B12" s="9">
        <v>39021</v>
      </c>
    </row>
    <row r="13" spans="1:2" x14ac:dyDescent="0.2">
      <c r="A13" s="9">
        <v>39082</v>
      </c>
      <c r="B13" s="9">
        <v>39113</v>
      </c>
    </row>
    <row r="14" spans="1:2" x14ac:dyDescent="0.2">
      <c r="A14" s="9">
        <v>39172</v>
      </c>
      <c r="B14" s="9">
        <v>39202</v>
      </c>
    </row>
    <row r="15" spans="1:2" x14ac:dyDescent="0.2">
      <c r="A15" s="9">
        <v>39263</v>
      </c>
      <c r="B15" s="9">
        <v>39294</v>
      </c>
    </row>
    <row r="16" spans="1:2" x14ac:dyDescent="0.2">
      <c r="A16" s="9">
        <v>39355</v>
      </c>
      <c r="B16" s="9">
        <v>39386</v>
      </c>
    </row>
    <row r="17" spans="1:2" x14ac:dyDescent="0.2">
      <c r="A17" s="9">
        <v>39447</v>
      </c>
      <c r="B17" s="9">
        <v>39478</v>
      </c>
    </row>
    <row r="18" spans="1:2" x14ac:dyDescent="0.2">
      <c r="A18" s="9">
        <v>39538</v>
      </c>
      <c r="B18" s="9">
        <v>39568</v>
      </c>
    </row>
    <row r="19" spans="1:2" x14ac:dyDescent="0.2">
      <c r="A19" s="9">
        <v>39629</v>
      </c>
      <c r="B19" s="9">
        <v>39660</v>
      </c>
    </row>
    <row r="20" spans="1:2" x14ac:dyDescent="0.2">
      <c r="A20" s="9">
        <v>39721</v>
      </c>
      <c r="B20" s="9">
        <v>39755</v>
      </c>
    </row>
    <row r="21" spans="1:2" x14ac:dyDescent="0.2">
      <c r="A21" s="9">
        <v>39813</v>
      </c>
      <c r="B21" s="9">
        <v>39846</v>
      </c>
    </row>
    <row r="22" spans="1:2" x14ac:dyDescent="0.2">
      <c r="A22" s="9">
        <v>39903</v>
      </c>
      <c r="B22" s="9">
        <v>39933</v>
      </c>
    </row>
    <row r="23" spans="1:2" x14ac:dyDescent="0.2">
      <c r="A23" s="9">
        <v>39994</v>
      </c>
      <c r="B23" s="9">
        <v>40025</v>
      </c>
    </row>
    <row r="24" spans="1:2" x14ac:dyDescent="0.2">
      <c r="A24" s="9">
        <v>40086</v>
      </c>
      <c r="B24" s="9">
        <v>40119</v>
      </c>
    </row>
    <row r="25" spans="1:2" x14ac:dyDescent="0.2">
      <c r="A25" s="9">
        <v>40178</v>
      </c>
      <c r="B25" s="9">
        <v>40210</v>
      </c>
    </row>
    <row r="26" spans="1:2" x14ac:dyDescent="0.2">
      <c r="A26" s="9">
        <v>40268</v>
      </c>
      <c r="B26" s="9">
        <v>40298</v>
      </c>
    </row>
    <row r="27" spans="1:2" x14ac:dyDescent="0.2">
      <c r="A27" s="9">
        <v>40359</v>
      </c>
      <c r="B27" s="9">
        <v>40392</v>
      </c>
    </row>
    <row r="28" spans="1:2" x14ac:dyDescent="0.2">
      <c r="A28" s="9">
        <v>40451</v>
      </c>
      <c r="B28" s="9">
        <v>40483</v>
      </c>
    </row>
    <row r="29" spans="1:2" x14ac:dyDescent="0.2">
      <c r="A29" s="9">
        <v>40543</v>
      </c>
      <c r="B29" s="9">
        <v>40574</v>
      </c>
    </row>
    <row r="30" spans="1:2" x14ac:dyDescent="0.2">
      <c r="A30" s="9">
        <v>40633</v>
      </c>
      <c r="B30" s="9">
        <v>40665</v>
      </c>
    </row>
    <row r="31" spans="1:2" x14ac:dyDescent="0.2">
      <c r="A31" s="9">
        <v>40724</v>
      </c>
      <c r="B31" s="9">
        <v>40756</v>
      </c>
    </row>
    <row r="32" spans="1:2" x14ac:dyDescent="0.2">
      <c r="A32" s="9">
        <v>40816</v>
      </c>
      <c r="B32" s="9">
        <v>40847</v>
      </c>
    </row>
    <row r="33" spans="1:2" x14ac:dyDescent="0.2">
      <c r="A33" s="9">
        <v>40908</v>
      </c>
      <c r="B33" s="9">
        <v>40939</v>
      </c>
    </row>
    <row r="34" spans="1:2" x14ac:dyDescent="0.2">
      <c r="A34" s="9">
        <v>40999</v>
      </c>
      <c r="B34" s="9">
        <v>41029</v>
      </c>
    </row>
    <row r="35" spans="1:2" x14ac:dyDescent="0.2">
      <c r="A35" s="9">
        <v>41090</v>
      </c>
      <c r="B35" s="9">
        <v>41121</v>
      </c>
    </row>
    <row r="36" spans="1:2" x14ac:dyDescent="0.2">
      <c r="A36" s="9">
        <v>41182</v>
      </c>
      <c r="B36" s="9">
        <v>41213</v>
      </c>
    </row>
    <row r="37" spans="1:2" x14ac:dyDescent="0.2">
      <c r="A37" s="9">
        <v>41274</v>
      </c>
      <c r="B37" s="9">
        <v>41305</v>
      </c>
    </row>
    <row r="38" spans="1:2" x14ac:dyDescent="0.2">
      <c r="A38" s="9">
        <v>41364</v>
      </c>
      <c r="B38" s="9">
        <v>41394</v>
      </c>
    </row>
    <row r="39" spans="1:2" x14ac:dyDescent="0.2">
      <c r="A39" s="9">
        <v>41455</v>
      </c>
      <c r="B39" s="9">
        <v>41486</v>
      </c>
    </row>
    <row r="40" spans="1:2" x14ac:dyDescent="0.2">
      <c r="A40" s="9">
        <v>41547</v>
      </c>
      <c r="B40" s="9">
        <v>41578</v>
      </c>
    </row>
    <row r="41" spans="1:2" x14ac:dyDescent="0.2">
      <c r="A41" s="9">
        <v>41639</v>
      </c>
      <c r="B41" s="9">
        <v>41670</v>
      </c>
    </row>
    <row r="42" spans="1:2" x14ac:dyDescent="0.2">
      <c r="A42" s="9">
        <v>41729</v>
      </c>
      <c r="B42" s="9">
        <v>41759</v>
      </c>
    </row>
    <row r="43" spans="1:2" x14ac:dyDescent="0.2">
      <c r="A43" s="9">
        <v>41820</v>
      </c>
      <c r="B43" s="9">
        <v>41851</v>
      </c>
    </row>
    <row r="44" spans="1:2" x14ac:dyDescent="0.2">
      <c r="A44" s="9">
        <v>41912</v>
      </c>
      <c r="B44" s="9">
        <v>41946</v>
      </c>
    </row>
    <row r="45" spans="1:2" x14ac:dyDescent="0.2">
      <c r="A45" s="9">
        <v>42004</v>
      </c>
      <c r="B45" s="9">
        <v>42037</v>
      </c>
    </row>
    <row r="46" spans="1:2" x14ac:dyDescent="0.2">
      <c r="A46" s="9">
        <v>42094</v>
      </c>
      <c r="B46" s="9">
        <v>42124</v>
      </c>
    </row>
    <row r="47" spans="1:2" x14ac:dyDescent="0.2">
      <c r="A47" s="9">
        <v>42185</v>
      </c>
      <c r="B47" s="9">
        <v>42216</v>
      </c>
    </row>
    <row r="48" spans="1:2" x14ac:dyDescent="0.2">
      <c r="A48" s="9">
        <v>42277</v>
      </c>
      <c r="B48" s="9">
        <v>42310</v>
      </c>
    </row>
    <row r="49" spans="1:4" x14ac:dyDescent="0.2">
      <c r="A49" s="9">
        <v>42369</v>
      </c>
      <c r="B49" s="9">
        <v>42401</v>
      </c>
    </row>
    <row r="50" spans="1:4" x14ac:dyDescent="0.2">
      <c r="A50" s="9">
        <v>42460</v>
      </c>
      <c r="B50" s="9">
        <v>42492</v>
      </c>
    </row>
    <row r="51" spans="1:4" x14ac:dyDescent="0.2">
      <c r="A51" s="9">
        <v>42551</v>
      </c>
      <c r="B51" s="9">
        <v>42583</v>
      </c>
    </row>
    <row r="52" spans="1:4" x14ac:dyDescent="0.2">
      <c r="A52" s="9">
        <v>42643</v>
      </c>
      <c r="B52" s="9">
        <v>42674</v>
      </c>
    </row>
    <row r="53" spans="1:4" x14ac:dyDescent="0.2">
      <c r="A53" s="9">
        <v>42735</v>
      </c>
      <c r="B53" s="9">
        <v>42766</v>
      </c>
    </row>
    <row r="54" spans="1:4" x14ac:dyDescent="0.2">
      <c r="A54" s="9">
        <v>42825</v>
      </c>
      <c r="B54" s="9">
        <v>42856</v>
      </c>
    </row>
    <row r="55" spans="1:4" x14ac:dyDescent="0.2">
      <c r="A55" s="9">
        <v>42916</v>
      </c>
      <c r="B55" s="9">
        <v>42947</v>
      </c>
    </row>
    <row r="56" spans="1:4" x14ac:dyDescent="0.2">
      <c r="A56" s="9">
        <v>43008</v>
      </c>
      <c r="B56" s="9">
        <v>43039</v>
      </c>
    </row>
    <row r="57" spans="1:4" x14ac:dyDescent="0.2">
      <c r="A57" s="9">
        <v>43100</v>
      </c>
      <c r="B57" s="9">
        <v>43131</v>
      </c>
    </row>
    <row r="58" spans="1:4" x14ac:dyDescent="0.2">
      <c r="A58" s="9">
        <v>43190</v>
      </c>
      <c r="B58" s="9">
        <v>43220</v>
      </c>
    </row>
    <row r="59" spans="1:4" x14ac:dyDescent="0.2">
      <c r="A59" s="9">
        <v>43281</v>
      </c>
      <c r="B59" s="9">
        <v>43312</v>
      </c>
    </row>
    <row r="60" spans="1:4" x14ac:dyDescent="0.2">
      <c r="A60" s="9">
        <v>43373</v>
      </c>
      <c r="B60" s="9">
        <v>43404</v>
      </c>
    </row>
    <row r="61" spans="1:4" x14ac:dyDescent="0.2">
      <c r="A61" s="9">
        <v>43465</v>
      </c>
      <c r="B61" s="9">
        <v>43496</v>
      </c>
    </row>
    <row r="62" spans="1:4" x14ac:dyDescent="0.2">
      <c r="A62" s="9">
        <v>43555</v>
      </c>
      <c r="B62" s="9">
        <v>43585</v>
      </c>
      <c r="D62" s="11" t="s">
        <v>31</v>
      </c>
    </row>
    <row r="63" spans="1:4" x14ac:dyDescent="0.2">
      <c r="A63" s="9">
        <v>43646</v>
      </c>
      <c r="B63" s="9">
        <v>43677</v>
      </c>
    </row>
    <row r="64" spans="1:4" x14ac:dyDescent="0.2">
      <c r="A64" s="9">
        <v>43738</v>
      </c>
      <c r="B64" s="9">
        <v>43769</v>
      </c>
    </row>
    <row r="65" spans="1:2" x14ac:dyDescent="0.2">
      <c r="A65" s="9">
        <v>43830</v>
      </c>
      <c r="B65" s="9">
        <v>43861</v>
      </c>
    </row>
    <row r="66" spans="1:2" x14ac:dyDescent="0.2">
      <c r="A66" s="9">
        <v>43921</v>
      </c>
      <c r="B66" s="9">
        <v>43951</v>
      </c>
    </row>
    <row r="67" spans="1:2" x14ac:dyDescent="0.2">
      <c r="A67" s="9">
        <v>44012</v>
      </c>
      <c r="B67" s="9">
        <v>44043</v>
      </c>
    </row>
    <row r="68" spans="1:2" x14ac:dyDescent="0.2">
      <c r="A68" s="9">
        <v>44104</v>
      </c>
      <c r="B68" s="9">
        <v>44137</v>
      </c>
    </row>
    <row r="69" spans="1:2" x14ac:dyDescent="0.2">
      <c r="A69" s="9">
        <v>44196</v>
      </c>
      <c r="B69" s="9">
        <v>44228</v>
      </c>
    </row>
    <row r="70" spans="1:2" x14ac:dyDescent="0.2">
      <c r="A70" s="9">
        <v>44286</v>
      </c>
      <c r="B70" s="90">
        <v>44316</v>
      </c>
    </row>
    <row r="71" spans="1:2" x14ac:dyDescent="0.2">
      <c r="A71" s="9">
        <v>44377</v>
      </c>
      <c r="B71" s="90">
        <v>44410</v>
      </c>
    </row>
    <row r="72" spans="1:2" x14ac:dyDescent="0.2">
      <c r="A72" s="9">
        <v>44469</v>
      </c>
      <c r="B72" s="90">
        <v>44501</v>
      </c>
    </row>
    <row r="73" spans="1:2" x14ac:dyDescent="0.2">
      <c r="A73" s="9">
        <v>44561</v>
      </c>
      <c r="B73" s="90">
        <v>44592</v>
      </c>
    </row>
  </sheetData>
  <phoneticPr fontId="3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A53A9110055147ABEBEF8D09CF00B3" ma:contentTypeVersion="5" ma:contentTypeDescription="Create a new document." ma:contentTypeScope="" ma:versionID="7fa4cb6fa53496763e6726b208296ec6">
  <xsd:schema xmlns:xsd="http://www.w3.org/2001/XMLSchema" xmlns:xs="http://www.w3.org/2001/XMLSchema" xmlns:p="http://schemas.microsoft.com/office/2006/metadata/properties" xmlns:ns2="8d44665f-d522-4988-b2f8-7cc4c68c24a1" xmlns:ns3="3b6475e4-ee58-4ed0-8afe-059ec27859b2" targetNamespace="http://schemas.microsoft.com/office/2006/metadata/properties" ma:root="true" ma:fieldsID="29d00db42cdf58980a34480a109fbb33" ns2:_="" ns3:_="">
    <xsd:import namespace="8d44665f-d522-4988-b2f8-7cc4c68c24a1"/>
    <xsd:import namespace="3b6475e4-ee58-4ed0-8afe-059ec27859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44665f-d522-4988-b2f8-7cc4c68c24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6475e4-ee58-4ed0-8afe-059ec27859b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6CF6101-2201-4590-A925-A0237D7D9F82}"/>
</file>

<file path=customXml/itemProps2.xml><?xml version="1.0" encoding="utf-8"?>
<ds:datastoreItem xmlns:ds="http://schemas.openxmlformats.org/officeDocument/2006/customXml" ds:itemID="{047D9623-BE33-452E-8918-971A2C7E1F10}"/>
</file>

<file path=customXml/itemProps3.xml><?xml version="1.0" encoding="utf-8"?>
<ds:datastoreItem xmlns:ds="http://schemas.openxmlformats.org/officeDocument/2006/customXml" ds:itemID="{EA1BE6EA-43D0-4EAE-88CF-8A3AC9E937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MBT RETURN - GNRL</vt:lpstr>
      <vt:lpstr>Sheet7</vt:lpstr>
      <vt:lpstr>Sheet6</vt:lpstr>
      <vt:lpstr>Instructions</vt:lpstr>
      <vt:lpstr>Sheet1</vt:lpstr>
      <vt:lpstr>Sheet2</vt:lpstr>
      <vt:lpstr>Sheet3</vt:lpstr>
      <vt:lpstr>Sheet4</vt:lpstr>
      <vt:lpstr>Sheet5</vt:lpstr>
      <vt:lpstr>Instructions!Print_Area</vt:lpstr>
      <vt:lpstr>'MBT RETURN - GNRL'!Print_Area</vt:lpstr>
    </vt:vector>
  </TitlesOfParts>
  <Company>State of Nevada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State of Nevada</dc:creator>
  <cp:lastModifiedBy>Brandy Delaney</cp:lastModifiedBy>
  <cp:lastPrinted>2023-05-24T22:17:08Z</cp:lastPrinted>
  <dcterms:created xsi:type="dcterms:W3CDTF">2006-02-24T21:45:40Z</dcterms:created>
  <dcterms:modified xsi:type="dcterms:W3CDTF">2023-05-24T22:17:17Z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0x010100FDA53A9110055147ABEBEF8D09CF00B3</vt:lpwstr>
  </property>
</Properties>
</file>