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d\Documents\"/>
    </mc:Choice>
  </mc:AlternateContent>
  <xr:revisionPtr revIDLastSave="0" documentId="13_ncr:1_{6631637B-5413-4936-94DE-4084DD674F45}" xr6:coauthVersionLast="45" xr6:coauthVersionMax="45" xr10:uidLastSave="{00000000-0000-0000-0000-000000000000}"/>
  <workbookProtection lockStructure="1"/>
  <bookViews>
    <workbookView xWindow="2505" yWindow="375" windowWidth="17595" windowHeight="15255" xr2:uid="{00000000-000D-0000-FFFF-FFFF00000000}"/>
  </bookViews>
  <sheets>
    <sheet name="RETURN" sheetId="1" r:id="rId1"/>
    <sheet name="Sheet18" sheetId="20" state="hidden" r:id="rId2"/>
    <sheet name="Sheet16" sheetId="18" state="hidden" r:id="rId3"/>
    <sheet name="Sheet15" sheetId="17" state="hidden" r:id="rId4"/>
    <sheet name="Sheet5" sheetId="5" state="hidden" r:id="rId5"/>
    <sheet name="Sheet2" sheetId="2" state="hidden" r:id="rId6"/>
    <sheet name="Sheet3" sheetId="3" state="hidden" r:id="rId7"/>
    <sheet name="Sheet4" sheetId="4" state="hidden" r:id="rId8"/>
    <sheet name="Instructions" sheetId="7" r:id="rId9"/>
    <sheet name="Sheet17" sheetId="19" state="hidden" r:id="rId10"/>
    <sheet name="Sheet6" sheetId="6" state="hidden" r:id="rId11"/>
    <sheet name="Sheet1" sheetId="8" state="hidden" r:id="rId12"/>
    <sheet name="Sheet7" sheetId="9" state="hidden" r:id="rId13"/>
    <sheet name="Sheet8" sheetId="10" state="hidden" r:id="rId14"/>
    <sheet name="Sheet9" sheetId="11" state="hidden" r:id="rId15"/>
    <sheet name="Sheet10" sheetId="12" state="hidden" r:id="rId16"/>
    <sheet name="Sheet11" sheetId="13" state="hidden" r:id="rId17"/>
    <sheet name="Sheet12" sheetId="14" state="hidden" r:id="rId18"/>
    <sheet name="Sheet13" sheetId="15" state="hidden" r:id="rId19"/>
    <sheet name="Sheet14" sheetId="16" state="hidden" r:id="rId20"/>
  </sheets>
  <definedNames>
    <definedName name="PED">Sheet6!$A$109:$A$324</definedName>
    <definedName name="_xlnm.Print_Area" localSheetId="0">RETURN!$A$1:$M$55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K12" i="1"/>
  <c r="K25" i="1" l="1"/>
  <c r="I39" i="1" l="1"/>
  <c r="K39" i="1" s="1"/>
  <c r="I58" i="1"/>
  <c r="A53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I35" i="1"/>
  <c r="K35" i="1" s="1"/>
  <c r="I32" i="1"/>
  <c r="K32" i="1" s="1"/>
  <c r="I30" i="1"/>
  <c r="K30" i="1" s="1"/>
  <c r="I36" i="1"/>
  <c r="K36" i="1" s="1"/>
  <c r="I26" i="1"/>
  <c r="K26" i="1" s="1"/>
  <c r="I29" i="1"/>
  <c r="K29" i="1" s="1"/>
  <c r="I28" i="1"/>
  <c r="K28" i="1" s="1"/>
  <c r="I34" i="1"/>
  <c r="K34" i="1" s="1"/>
  <c r="I40" i="1"/>
  <c r="K40" i="1" s="1"/>
  <c r="I31" i="1"/>
  <c r="K31" i="1" s="1"/>
  <c r="I37" i="1"/>
  <c r="K37" i="1" s="1"/>
  <c r="I24" i="1"/>
  <c r="K24" i="1" s="1"/>
  <c r="I38" i="1"/>
  <c r="K38" i="1" s="1"/>
  <c r="I33" i="1"/>
  <c r="K33" i="1" s="1"/>
  <c r="I27" i="1"/>
  <c r="K27" i="1" s="1"/>
  <c r="K42" i="1" l="1"/>
  <c r="Q44" i="1" l="1"/>
  <c r="Q43" i="1"/>
</calcChain>
</file>

<file path=xl/sharedStrings.xml><?xml version="1.0" encoding="utf-8"?>
<sst xmlns="http://schemas.openxmlformats.org/spreadsheetml/2006/main" count="88" uniqueCount="73">
  <si>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</si>
  <si>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</si>
  <si>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</si>
  <si>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</si>
  <si>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</si>
  <si>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</si>
  <si>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</si>
  <si>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</si>
  <si>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</si>
  <si>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</si>
  <si>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</si>
  <si>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</si>
  <si>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</si>
  <si>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</si>
  <si>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</si>
  <si>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</si>
  <si>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</si>
  <si>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</si>
  <si>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</si>
  <si>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</si>
  <si>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</si>
  <si>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</si>
  <si>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</si>
  <si>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</si>
  <si>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</si>
  <si>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</si>
  <si>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</si>
  <si>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</si>
  <si>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</si>
  <si>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</si>
  <si>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</si>
  <si>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</si>
  <si>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</si>
  <si>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</si>
  <si>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</si>
  <si>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</si>
  <si>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</si>
  <si>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</si>
  <si>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</si>
  <si>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</si>
  <si>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</si>
  <si>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</si>
  <si>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</si>
  <si>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</si>
  <si>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</si>
  <si>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</si>
  <si>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</si>
  <si>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</si>
  <si>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</si>
  <si>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</si>
  <si>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</si>
  <si>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</si>
  <si>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</si>
  <si>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</si>
  <si>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</si>
  <si>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</si>
  <si>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</si>
  <si>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</si>
  <si>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</si>
  <si>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</si>
  <si>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</si>
  <si>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</si>
  <si>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</si>
  <si>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</si>
  <si>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</si>
  <si>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</si>
  <si>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</si>
  <si>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</si>
  <si>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</si>
  <si>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</si>
  <si>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>PO BOX 7165</t>
  </si>
  <si>
    <t>SAN FRANCISCO, CA 94120-7165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</si>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</sst>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16"/>
      <name val="Arial Black"/>
      <family val="2"/>
    </font>
    <font>
      <sz val="10"/>
      <name val="Arial Black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4"/>
      <name val="Times New Roman"/>
      <family val="1"/>
    </font>
    <font>
      <sz val="4"/>
      <name val="Arial"/>
      <family val="2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sz val="9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8" fillId="2" borderId="0" xfId="0" applyNumberFormat="1" applyFont="1" applyFill="1" applyAlignment="1" applyProtection="1"/>
    <xf numFmtId="49" fontId="9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9" fillId="2" borderId="0" xfId="0" applyNumberFormat="1" applyFont="1" applyFill="1" applyAlignment="1" applyProtection="1">
      <alignment horizontal="right"/>
    </xf>
    <xf numFmtId="49" fontId="10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0" fillId="0" borderId="0" xfId="0" applyNumberFormat="1" applyProtection="1"/>
    <xf numFmtId="165" fontId="3" fillId="2" borderId="0" xfId="0" applyNumberFormat="1" applyFont="1" applyFill="1" applyBorder="1" applyProtection="1"/>
    <xf numFmtId="0" fontId="12" fillId="2" borderId="4" xfId="0" applyFont="1" applyFill="1" applyBorder="1" applyProtection="1"/>
    <xf numFmtId="0" fontId="0" fillId="2" borderId="0" xfId="0" applyFill="1" applyProtection="1"/>
    <xf numFmtId="0" fontId="17" fillId="2" borderId="0" xfId="0" applyFont="1" applyFill="1" applyAlignment="1" applyProtection="1"/>
    <xf numFmtId="49" fontId="12" fillId="2" borderId="0" xfId="0" applyNumberFormat="1" applyFont="1" applyFill="1" applyAlignment="1" applyProtection="1">
      <alignment horizontal="right"/>
    </xf>
    <xf numFmtId="49" fontId="17" fillId="2" borderId="0" xfId="0" applyNumberFormat="1" applyFont="1" applyFill="1" applyAlignment="1" applyProtection="1"/>
    <xf numFmtId="49" fontId="18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16" fillId="2" borderId="0" xfId="0" applyFont="1" applyFill="1" applyAlignment="1" applyProtection="1"/>
    <xf numFmtId="0" fontId="0" fillId="2" borderId="0" xfId="0" applyFill="1" applyAlignment="1" applyProtection="1"/>
    <xf numFmtId="49" fontId="18" fillId="2" borderId="4" xfId="0" applyNumberFormat="1" applyFont="1" applyFill="1" applyBorder="1" applyAlignment="1" applyProtection="1">
      <alignment horizontal="right" vertical="top"/>
    </xf>
    <xf numFmtId="49" fontId="16" fillId="2" borderId="0" xfId="0" applyNumberFormat="1" applyFont="1" applyFill="1" applyAlignment="1" applyProtection="1">
      <alignment horizontal="left"/>
    </xf>
    <xf numFmtId="0" fontId="0" fillId="2" borderId="3" xfId="0" applyFill="1" applyBorder="1" applyProtection="1"/>
    <xf numFmtId="0" fontId="16" fillId="0" borderId="4" xfId="0" applyFont="1" applyBorder="1" applyAlignment="1" applyProtection="1">
      <alignment horizontal="left" vertical="top"/>
    </xf>
    <xf numFmtId="49" fontId="16" fillId="2" borderId="0" xfId="0" applyNumberFormat="1" applyFont="1" applyFill="1" applyAlignment="1" applyProtection="1">
      <alignment vertical="top"/>
    </xf>
    <xf numFmtId="49" fontId="21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165" fontId="12" fillId="2" borderId="0" xfId="0" applyNumberFormat="1" applyFont="1" applyFill="1" applyBorder="1" applyProtection="1"/>
    <xf numFmtId="0" fontId="16" fillId="2" borderId="0" xfId="0" applyFont="1" applyFill="1" applyAlignment="1" applyProtection="1">
      <alignment vertical="top"/>
    </xf>
    <xf numFmtId="14" fontId="3" fillId="0" borderId="3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5" fillId="0" borderId="0" xfId="0" applyNumberFormat="1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/>
    <xf numFmtId="49" fontId="23" fillId="0" borderId="0" xfId="0" applyNumberFormat="1" applyFont="1" applyFill="1" applyAlignment="1" applyProtection="1"/>
    <xf numFmtId="49" fontId="14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49" fontId="13" fillId="2" borderId="0" xfId="0" applyNumberFormat="1" applyFont="1" applyFill="1" applyAlignment="1" applyProtection="1">
      <alignment wrapText="1"/>
    </xf>
    <xf numFmtId="49" fontId="12" fillId="2" borderId="0" xfId="0" applyNumberFormat="1" applyFont="1" applyFill="1" applyAlignment="1" applyProtection="1">
      <alignment wrapText="1"/>
    </xf>
    <xf numFmtId="49" fontId="9" fillId="2" borderId="0" xfId="0" applyNumberFormat="1" applyFont="1" applyFill="1" applyAlignment="1" applyProtection="1">
      <alignment horizontal="right" vertical="top"/>
    </xf>
    <xf numFmtId="49" fontId="3" fillId="2" borderId="0" xfId="0" applyNumberFormat="1" applyFont="1" applyFill="1" applyProtection="1"/>
    <xf numFmtId="49" fontId="25" fillId="2" borderId="0" xfId="0" applyNumberFormat="1" applyFont="1" applyFill="1" applyAlignment="1" applyProtection="1"/>
    <xf numFmtId="49" fontId="0" fillId="0" borderId="0" xfId="0" applyNumberFormat="1" applyAlignment="1"/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26" fillId="2" borderId="0" xfId="0" quotePrefix="1" applyFont="1" applyFill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1" fillId="0" borderId="0" xfId="0" applyFont="1"/>
    <xf numFmtId="14" fontId="28" fillId="0" borderId="0" xfId="0" applyNumberFormat="1" applyFont="1"/>
    <xf numFmtId="14" fontId="1" fillId="0" borderId="0" xfId="0" applyNumberFormat="1" applyFont="1"/>
    <xf numFmtId="49" fontId="3" fillId="2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/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2" xfId="0" applyBorder="1" applyAlignment="1"/>
    <xf numFmtId="49" fontId="25" fillId="2" borderId="0" xfId="0" applyNumberFormat="1" applyFont="1" applyFill="1" applyAlignment="1" applyProtection="1">
      <protection locked="0"/>
    </xf>
    <xf numFmtId="49" fontId="3" fillId="2" borderId="7" xfId="0" applyNumberFormat="1" applyFont="1" applyFill="1" applyBorder="1" applyAlignment="1" applyProtection="1"/>
    <xf numFmtId="49" fontId="3" fillId="0" borderId="9" xfId="0" applyNumberFormat="1" applyFont="1" applyBorder="1" applyAlignment="1" applyProtection="1"/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49" fontId="12" fillId="2" borderId="0" xfId="0" applyNumberFormat="1" applyFont="1" applyFill="1" applyAlignment="1" applyProtection="1">
      <alignment wrapText="1"/>
    </xf>
    <xf numFmtId="49" fontId="12" fillId="2" borderId="5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2" borderId="0" xfId="0" applyNumberFormat="1" applyFill="1" applyAlignment="1" applyProtection="1"/>
    <xf numFmtId="14" fontId="11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1" fillId="2" borderId="0" xfId="0" applyNumberFormat="1" applyFont="1" applyFill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3" fillId="2" borderId="9" xfId="0" applyNumberFormat="1" applyFont="1" applyFill="1" applyBorder="1" applyAlignment="1" applyProtection="1"/>
    <xf numFmtId="166" fontId="3" fillId="0" borderId="7" xfId="0" applyNumberFormat="1" applyFont="1" applyBorder="1" applyAlignment="1" applyProtection="1">
      <protection locked="0"/>
    </xf>
    <xf numFmtId="166" fontId="3" fillId="0" borderId="9" xfId="0" applyNumberFormat="1" applyFont="1" applyBorder="1" applyAlignment="1" applyProtection="1">
      <protection locked="0"/>
    </xf>
    <xf numFmtId="166" fontId="3" fillId="0" borderId="8" xfId="0" applyNumberFormat="1" applyFont="1" applyBorder="1" applyAlignment="1" applyProtection="1">
      <protection locked="0"/>
    </xf>
    <xf numFmtId="165" fontId="3" fillId="0" borderId="7" xfId="0" applyNumberFormat="1" applyFont="1" applyBorder="1" applyAlignment="1" applyProtection="1"/>
    <xf numFmtId="165" fontId="0" fillId="0" borderId="9" xfId="0" applyNumberFormat="1" applyBorder="1" applyAlignment="1"/>
    <xf numFmtId="165" fontId="0" fillId="0" borderId="8" xfId="0" applyNumberFormat="1" applyBorder="1" applyAlignment="1"/>
    <xf numFmtId="165" fontId="1" fillId="0" borderId="10" xfId="0" applyNumberFormat="1" applyFont="1" applyBorder="1" applyAlignment="1" applyProtection="1"/>
    <xf numFmtId="165" fontId="0" fillId="0" borderId="10" xfId="0" applyNumberFormat="1" applyBorder="1" applyAlignment="1" applyProtection="1"/>
    <xf numFmtId="49" fontId="19" fillId="2" borderId="0" xfId="0" applyNumberFormat="1" applyFont="1" applyFill="1" applyAlignment="1" applyProtection="1">
      <alignment wrapText="1"/>
    </xf>
    <xf numFmtId="49" fontId="16" fillId="2" borderId="0" xfId="0" applyNumberFormat="1" applyFont="1" applyFill="1" applyAlignment="1" applyProtection="1">
      <alignment wrapText="1"/>
    </xf>
    <xf numFmtId="0" fontId="16" fillId="0" borderId="0" xfId="0" applyFont="1" applyAlignment="1">
      <alignment wrapText="1"/>
    </xf>
    <xf numFmtId="165" fontId="3" fillId="0" borderId="9" xfId="0" applyNumberFormat="1" applyFont="1" applyBorder="1" applyAlignment="1" applyProtection="1"/>
    <xf numFmtId="165" fontId="3" fillId="0" borderId="8" xfId="0" applyNumberFormat="1" applyFont="1" applyBorder="1" applyAlignment="1" applyProtection="1"/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protection locked="0"/>
    </xf>
    <xf numFmtId="165" fontId="0" fillId="0" borderId="9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0" fontId="20" fillId="2" borderId="0" xfId="0" applyFont="1" applyFill="1" applyAlignment="1"/>
    <xf numFmtId="49" fontId="16" fillId="2" borderId="4" xfId="0" applyNumberFormat="1" applyFont="1" applyFill="1" applyBorder="1" applyAlignment="1" applyProtection="1">
      <alignment vertical="top" wrapText="1"/>
    </xf>
    <xf numFmtId="49" fontId="0" fillId="0" borderId="4" xfId="0" applyNumberFormat="1" applyBorder="1" applyAlignment="1">
      <alignment vertical="top" wrapText="1"/>
    </xf>
    <xf numFmtId="165" fontId="3" fillId="2" borderId="7" xfId="0" applyNumberFormat="1" applyFont="1" applyFill="1" applyBorder="1" applyAlignment="1" applyProtection="1"/>
    <xf numFmtId="165" fontId="0" fillId="0" borderId="9" xfId="0" applyNumberFormat="1" applyBorder="1" applyAlignment="1" applyProtection="1"/>
    <xf numFmtId="165" fontId="0" fillId="0" borderId="8" xfId="0" applyNumberFormat="1" applyBorder="1" applyAlignment="1" applyProtection="1"/>
    <xf numFmtId="49" fontId="0" fillId="0" borderId="9" xfId="0" applyNumberFormat="1" applyBorder="1" applyAlignment="1"/>
    <xf numFmtId="49" fontId="0" fillId="0" borderId="8" xfId="0" applyNumberFormat="1" applyBorder="1" applyAlignment="1"/>
    <xf numFmtId="49" fontId="3" fillId="2" borderId="3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9" fillId="2" borderId="0" xfId="0" applyNumberFormat="1" applyFont="1" applyFill="1" applyAlignment="1" applyProtection="1"/>
    <xf numFmtId="49" fontId="1" fillId="0" borderId="0" xfId="0" applyNumberFormat="1" applyFont="1" applyAlignment="1"/>
    <xf numFmtId="49" fontId="3" fillId="0" borderId="7" xfId="0" applyNumberFormat="1" applyFon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wrapText="1"/>
    </xf>
    <xf numFmtId="49" fontId="0" fillId="0" borderId="8" xfId="0" applyNumberFormat="1" applyBorder="1" applyAlignment="1" applyProtection="1">
      <alignment wrapText="1"/>
    </xf>
    <xf numFmtId="49" fontId="14" fillId="2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/>
    <xf numFmtId="49" fontId="3" fillId="2" borderId="0" xfId="0" applyNumberFormat="1" applyFont="1" applyFill="1" applyAlignment="1" applyProtection="1">
      <alignment horizontal="left" wrapText="1"/>
    </xf>
    <xf numFmtId="49" fontId="24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165" fontId="3" fillId="2" borderId="0" xfId="0" applyNumberFormat="1" applyFont="1" applyFill="1" applyBorder="1" applyAlignment="1" applyProtection="1"/>
    <xf numFmtId="165" fontId="1" fillId="0" borderId="0" xfId="0" applyNumberFormat="1" applyFont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5800725</xdr:colOff>
      <xdr:row>45</xdr:row>
      <xdr:rowOff>104775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800725" cy="738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8"/>
  <sheetViews>
    <sheetView showGridLines="0" tabSelected="1" zoomScaleNormal="100" workbookViewId="0">
      <selection activeCell="C13" sqref="C13:F13"/>
    </sheetView>
  </sheetViews>
  <sheetFormatPr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5.2851562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6.140625" style="10" customWidth="1"/>
    <col min="17" max="18" width="9.140625" style="10" hidden="1" customWidth="1"/>
    <col min="19" max="19" width="14.7109375" style="10" hidden="1" customWidth="1"/>
    <col min="20" max="22" width="9.140625" style="10" customWidth="1"/>
    <col min="23" max="16384" width="9.140625" style="10"/>
  </cols>
  <sheetData>
    <row r="1" spans="1:38" ht="16.5" x14ac:dyDescent="0.3">
      <c r="A1" s="109" t="s">
        <v>0</v>
      </c>
      <c r="B1" s="109"/>
      <c r="C1" s="109"/>
      <c r="D1" s="109"/>
      <c r="E1" s="110"/>
      <c r="F1" s="9"/>
      <c r="G1" s="9"/>
      <c r="H1" s="9"/>
      <c r="I1" s="45" t="s">
        <v>63</v>
      </c>
      <c r="J1" s="111"/>
      <c r="K1" s="111"/>
      <c r="L1" s="70" t="s">
        <v>58</v>
      </c>
      <c r="M1" s="46"/>
    </row>
    <row r="2" spans="1:38" ht="24.75" customHeight="1" x14ac:dyDescent="0.5">
      <c r="A2" s="112" t="s">
        <v>43</v>
      </c>
      <c r="B2" s="113"/>
      <c r="C2" s="113"/>
      <c r="D2" s="113"/>
      <c r="E2" s="113"/>
      <c r="F2" s="113"/>
      <c r="G2" s="113"/>
      <c r="H2" s="9"/>
      <c r="I2" s="114"/>
      <c r="J2" s="114"/>
      <c r="K2" s="114"/>
      <c r="L2" s="115"/>
      <c r="M2" s="115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8" x14ac:dyDescent="0.2">
      <c r="A3" s="116" t="s">
        <v>57</v>
      </c>
      <c r="B3" s="116"/>
      <c r="C3" s="116"/>
      <c r="D3" s="116"/>
      <c r="E3" s="116"/>
      <c r="F3" s="117"/>
      <c r="G3" s="102" t="s">
        <v>1</v>
      </c>
      <c r="H3" s="103"/>
      <c r="I3" s="103"/>
      <c r="J3" s="103"/>
      <c r="K3" s="103"/>
      <c r="L3" s="104"/>
      <c r="M3" s="105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8" x14ac:dyDescent="0.2">
      <c r="A4" s="118"/>
      <c r="B4" s="118"/>
      <c r="C4" s="118"/>
      <c r="D4" s="118"/>
      <c r="E4" s="118"/>
      <c r="F4" s="119"/>
      <c r="G4" s="13"/>
      <c r="H4" s="14"/>
      <c r="I4" s="14"/>
      <c r="J4" s="14"/>
      <c r="K4" s="14"/>
      <c r="L4" s="39"/>
      <c r="M4" s="4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8" ht="6" customHeight="1" x14ac:dyDescent="0.2">
      <c r="A5" s="29"/>
      <c r="B5" s="29"/>
      <c r="C5" s="29"/>
      <c r="D5" s="29"/>
      <c r="E5" s="29"/>
      <c r="F5" s="30"/>
      <c r="G5" s="13"/>
      <c r="H5" s="14"/>
      <c r="I5" s="14"/>
      <c r="J5" s="14"/>
      <c r="K5" s="14"/>
      <c r="L5" s="39"/>
      <c r="M5" s="4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38" x14ac:dyDescent="0.2">
      <c r="A6" s="11" t="s">
        <v>55</v>
      </c>
      <c r="B6" s="12"/>
      <c r="C6" s="12"/>
      <c r="D6" s="65" t="s">
        <v>56</v>
      </c>
      <c r="F6" s="9"/>
      <c r="G6" s="13"/>
      <c r="H6" s="14"/>
      <c r="I6" s="14"/>
      <c r="J6" s="14"/>
      <c r="K6" s="14"/>
      <c r="L6" s="39"/>
      <c r="M6" s="4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78"/>
      <c r="AE6" s="78"/>
      <c r="AF6" s="78"/>
      <c r="AG6" s="78"/>
      <c r="AH6" s="78"/>
      <c r="AI6" s="78"/>
      <c r="AJ6" s="78"/>
      <c r="AK6" s="78"/>
      <c r="AL6" s="78"/>
    </row>
    <row r="7" spans="1:38" x14ac:dyDescent="0.2">
      <c r="A7" s="23"/>
      <c r="B7" s="12"/>
      <c r="C7" s="12"/>
      <c r="D7" s="11" t="s">
        <v>70</v>
      </c>
      <c r="E7" s="9"/>
      <c r="F7" s="9"/>
      <c r="G7" s="13"/>
      <c r="H7" s="14"/>
      <c r="I7" s="14"/>
      <c r="J7" s="14"/>
      <c r="K7" s="14"/>
      <c r="L7" s="39"/>
      <c r="M7" s="4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8"/>
      <c r="AE7" s="78"/>
      <c r="AF7" s="78"/>
      <c r="AG7" s="78"/>
      <c r="AH7" s="78"/>
      <c r="AI7" s="78"/>
      <c r="AJ7" s="78"/>
      <c r="AK7" s="78"/>
      <c r="AL7" s="78"/>
    </row>
    <row r="8" spans="1:38" x14ac:dyDescent="0.2">
      <c r="A8" s="23"/>
      <c r="B8" s="12"/>
      <c r="C8" s="12"/>
      <c r="D8" s="11" t="s">
        <v>71</v>
      </c>
      <c r="E8" s="9"/>
      <c r="F8" s="9"/>
      <c r="G8" s="13"/>
      <c r="H8" s="14"/>
      <c r="I8" s="14"/>
      <c r="J8" s="14"/>
      <c r="K8" s="14"/>
      <c r="L8" s="39"/>
      <c r="M8" s="4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8"/>
      <c r="AE8" s="78"/>
      <c r="AF8" s="78"/>
      <c r="AG8" s="78"/>
      <c r="AH8" s="78"/>
      <c r="AI8" s="78"/>
      <c r="AJ8" s="78"/>
      <c r="AK8" s="78"/>
      <c r="AL8" s="78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39"/>
      <c r="M9" s="4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8"/>
      <c r="AE9" s="78"/>
      <c r="AF9" s="78"/>
      <c r="AG9" s="78"/>
      <c r="AH9" s="78"/>
      <c r="AI9" s="78"/>
      <c r="AJ9" s="78"/>
      <c r="AK9" s="78"/>
      <c r="AL9" s="78"/>
    </row>
    <row r="10" spans="1:38" x14ac:dyDescent="0.2">
      <c r="A10" s="9"/>
      <c r="B10" s="120"/>
      <c r="C10" s="120"/>
      <c r="D10" s="120"/>
      <c r="E10" s="120"/>
      <c r="F10" s="120"/>
      <c r="G10" s="15"/>
      <c r="H10" s="16"/>
      <c r="I10" s="16"/>
      <c r="J10" s="16"/>
      <c r="K10" s="16"/>
      <c r="L10" s="35"/>
      <c r="M10" s="4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15.75" customHeight="1" x14ac:dyDescent="0.25">
      <c r="A11" s="9"/>
      <c r="B11" s="69"/>
      <c r="C11" s="69"/>
      <c r="D11" s="69"/>
      <c r="E11" s="69"/>
      <c r="F11" s="69"/>
      <c r="G11" s="17"/>
      <c r="H11" s="9"/>
      <c r="I11" s="72" t="s">
        <v>60</v>
      </c>
      <c r="J11" s="17" t="s">
        <v>59</v>
      </c>
      <c r="K11" s="121">
        <v>43861</v>
      </c>
      <c r="L11" s="122"/>
      <c r="M11" s="122"/>
      <c r="N11" s="80"/>
      <c r="O11" s="80"/>
      <c r="P11" s="80"/>
      <c r="Q11" s="80"/>
      <c r="R11" s="80"/>
      <c r="S11" s="80"/>
      <c r="T11" s="80"/>
      <c r="U11" s="82" t="s">
        <v>60</v>
      </c>
      <c r="V11" s="80"/>
      <c r="W11" s="80"/>
      <c r="X11" s="80"/>
      <c r="Y11" s="80"/>
      <c r="Z11" s="80"/>
      <c r="AA11" s="80"/>
      <c r="AB11" s="80"/>
      <c r="AC11" s="80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16.5" customHeight="1" x14ac:dyDescent="0.2">
      <c r="A12" s="9"/>
      <c r="B12" s="69"/>
      <c r="C12" s="106"/>
      <c r="D12" s="106"/>
      <c r="E12" s="106"/>
      <c r="F12" s="106"/>
      <c r="G12" s="9"/>
      <c r="H12" s="9"/>
      <c r="I12" s="9"/>
      <c r="J12" s="18" t="s">
        <v>2</v>
      </c>
      <c r="K12" s="163">
        <f>IF(ISBLANK(K11),"",VLOOKUP(EOMONTH(K11,0),Sheet6!$A$1:$B$372,2))</f>
        <v>43892</v>
      </c>
      <c r="L12" s="164"/>
      <c r="M12" s="164"/>
      <c r="N12" s="80"/>
      <c r="O12" s="80"/>
      <c r="P12" s="80"/>
      <c r="Q12" s="80"/>
      <c r="R12" s="80"/>
      <c r="S12" s="80"/>
      <c r="T12" s="80"/>
      <c r="U12" s="82" t="s">
        <v>61</v>
      </c>
      <c r="V12" s="80"/>
      <c r="W12" s="80"/>
      <c r="X12" s="80"/>
      <c r="Y12" s="80"/>
      <c r="Z12" s="80"/>
      <c r="AA12" s="80"/>
      <c r="AB12" s="80"/>
      <c r="AC12" s="80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ht="15.75" customHeight="1" x14ac:dyDescent="0.2">
      <c r="A13" s="9"/>
      <c r="B13" s="69"/>
      <c r="C13" s="106"/>
      <c r="D13" s="106"/>
      <c r="E13" s="106"/>
      <c r="F13" s="106"/>
      <c r="G13" s="9"/>
      <c r="H13" s="9"/>
      <c r="I13" s="9"/>
      <c r="J13" s="17" t="s">
        <v>3</v>
      </c>
      <c r="K13" s="123" t="s">
        <v>72</v>
      </c>
      <c r="L13" s="124"/>
      <c r="M13" s="124"/>
      <c r="N13" s="80"/>
      <c r="O13" s="80"/>
      <c r="P13" s="80"/>
      <c r="Q13" s="80"/>
      <c r="R13" s="80"/>
      <c r="S13" s="80"/>
      <c r="T13" s="80"/>
      <c r="U13" s="82" t="s">
        <v>62</v>
      </c>
      <c r="V13" s="80"/>
      <c r="W13" s="80"/>
      <c r="X13" s="80"/>
      <c r="Y13" s="80"/>
      <c r="Z13" s="80"/>
      <c r="AA13" s="80"/>
      <c r="AB13" s="80"/>
      <c r="AC13" s="80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ht="14.25" customHeight="1" x14ac:dyDescent="0.2">
      <c r="A14" s="9"/>
      <c r="B14" s="69"/>
      <c r="C14" s="106"/>
      <c r="D14" s="106"/>
      <c r="E14" s="106"/>
      <c r="F14" s="106"/>
      <c r="G14" s="9"/>
      <c r="H14" s="9"/>
      <c r="I14" s="9"/>
      <c r="J14" s="64"/>
      <c r="K14" s="68"/>
      <c r="L14" s="68"/>
      <c r="M14" s="68"/>
      <c r="N14" s="80"/>
      <c r="O14" s="80"/>
      <c r="P14" s="80"/>
      <c r="Q14" s="80"/>
      <c r="R14" s="80"/>
      <c r="S14" s="80"/>
      <c r="T14" s="80"/>
      <c r="U14" s="82"/>
      <c r="V14" s="80"/>
      <c r="W14" s="80"/>
      <c r="X14" s="80"/>
      <c r="Y14" s="80"/>
      <c r="Z14" s="80"/>
      <c r="AA14" s="80"/>
      <c r="AB14" s="80"/>
      <c r="AC14" s="80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ht="14.25" customHeight="1" x14ac:dyDescent="0.2">
      <c r="A15" s="9"/>
      <c r="B15" s="69"/>
      <c r="C15" s="106"/>
      <c r="D15" s="106"/>
      <c r="E15" s="106"/>
      <c r="F15" s="106"/>
      <c r="G15" s="9"/>
      <c r="H15" s="9"/>
      <c r="I15" s="9"/>
      <c r="J15" s="64"/>
      <c r="K15" s="68"/>
      <c r="L15" s="68"/>
      <c r="M15" s="68"/>
      <c r="N15" s="80"/>
      <c r="O15" s="80"/>
      <c r="P15" s="80"/>
      <c r="Q15" s="80"/>
      <c r="R15" s="80"/>
      <c r="S15" s="80"/>
      <c r="T15" s="80"/>
      <c r="U15" s="82"/>
      <c r="V15" s="80"/>
      <c r="W15" s="80"/>
      <c r="X15" s="80"/>
      <c r="Y15" s="80"/>
      <c r="Z15" s="80"/>
      <c r="AA15" s="80"/>
      <c r="AB15" s="80"/>
      <c r="AC15" s="80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ht="12" customHeight="1" x14ac:dyDescent="0.2">
      <c r="A16" s="9"/>
      <c r="B16" s="9"/>
      <c r="C16" s="66"/>
      <c r="D16" s="66"/>
      <c r="E16" s="66"/>
      <c r="F16" s="66"/>
      <c r="G16" s="9"/>
      <c r="H16" s="9"/>
      <c r="I16" s="9"/>
      <c r="J16" s="19"/>
      <c r="K16" s="19"/>
      <c r="L16" s="23"/>
      <c r="M16" s="2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ht="9.75" customHeight="1" x14ac:dyDescent="0.2">
      <c r="A17" s="9"/>
      <c r="B17" s="63"/>
      <c r="C17" s="63"/>
      <c r="D17" s="63"/>
      <c r="E17" s="63"/>
      <c r="F17" s="63"/>
      <c r="G17" s="9"/>
      <c r="H17" s="9"/>
      <c r="I17" s="62"/>
      <c r="J17" s="62"/>
      <c r="K17" s="62"/>
      <c r="L17" s="62"/>
      <c r="M17" s="6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x14ac:dyDescent="0.2">
      <c r="A18" s="9"/>
      <c r="B18" s="161"/>
      <c r="C18" s="161"/>
      <c r="D18" s="161"/>
      <c r="E18" s="161"/>
      <c r="F18" s="161"/>
      <c r="G18" s="161"/>
      <c r="H18" s="9"/>
      <c r="I18" s="162" t="s">
        <v>4</v>
      </c>
      <c r="J18" s="162"/>
      <c r="K18" s="162"/>
      <c r="L18" s="162"/>
      <c r="M18" s="162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x14ac:dyDescent="0.2">
      <c r="A19" s="9"/>
      <c r="B19" s="161"/>
      <c r="C19" s="161"/>
      <c r="D19" s="161"/>
      <c r="E19" s="161"/>
      <c r="F19" s="161"/>
      <c r="G19" s="161"/>
      <c r="H19" s="9"/>
      <c r="I19" s="162"/>
      <c r="J19" s="162"/>
      <c r="K19" s="162"/>
      <c r="L19" s="162"/>
      <c r="M19" s="162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3"/>
      <c r="M20" s="2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ht="12.75" customHeight="1" x14ac:dyDescent="0.2">
      <c r="A21" s="159" t="s">
        <v>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  <c r="M21" s="16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ht="36" customHeight="1" x14ac:dyDescent="0.2">
      <c r="A22" s="93" t="s">
        <v>44</v>
      </c>
      <c r="B22" s="94"/>
      <c r="C22" s="95"/>
      <c r="D22" s="88" t="s">
        <v>8</v>
      </c>
      <c r="E22" s="92"/>
      <c r="F22" s="92"/>
      <c r="G22" s="92"/>
      <c r="H22" s="89"/>
      <c r="I22" s="88" t="s">
        <v>6</v>
      </c>
      <c r="J22" s="89"/>
      <c r="K22" s="156" t="s">
        <v>7</v>
      </c>
      <c r="L22" s="157"/>
      <c r="M22" s="158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s="20" customFormat="1" ht="36" customHeight="1" x14ac:dyDescent="0.2">
      <c r="A23" s="88" t="s">
        <v>9</v>
      </c>
      <c r="B23" s="97"/>
      <c r="C23" s="98"/>
      <c r="D23" s="96" t="s">
        <v>10</v>
      </c>
      <c r="E23" s="92"/>
      <c r="F23" s="92"/>
      <c r="G23" s="92"/>
      <c r="H23" s="89"/>
      <c r="I23" s="99" t="s">
        <v>46</v>
      </c>
      <c r="J23" s="100"/>
      <c r="K23" s="88" t="s">
        <v>11</v>
      </c>
      <c r="L23" s="150"/>
      <c r="M23" s="15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x14ac:dyDescent="0.2">
      <c r="A24" s="107" t="s">
        <v>12</v>
      </c>
      <c r="B24" s="108"/>
      <c r="C24" s="108"/>
      <c r="D24" s="126"/>
      <c r="E24" s="127"/>
      <c r="F24" s="127"/>
      <c r="G24" s="127"/>
      <c r="H24" s="128"/>
      <c r="I24" s="90">
        <f ca="1">VLOOKUP(IF(ISBLANK($K$11),NOW(),$K$11),Sheet3!$A$1:$R$313,2)</f>
        <v>7.5999999999999998E-2</v>
      </c>
      <c r="J24" s="101"/>
      <c r="K24" s="129">
        <f ca="1">ROUND(D24*I24,2)</f>
        <v>0</v>
      </c>
      <c r="L24" s="130"/>
      <c r="M24" s="13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x14ac:dyDescent="0.2">
      <c r="A25" s="107" t="s">
        <v>13</v>
      </c>
      <c r="B25" s="108"/>
      <c r="C25" s="108"/>
      <c r="D25" s="126"/>
      <c r="E25" s="127"/>
      <c r="F25" s="127"/>
      <c r="G25" s="127"/>
      <c r="H25" s="128"/>
      <c r="I25" s="90">
        <f ca="1">VLOOKUP(IF(ISBLANK($K$11),NOW(),$K$11),Sheet3!$A$1:$R$373,3)</f>
        <v>8.3750000000000005E-2</v>
      </c>
      <c r="J25" s="91"/>
      <c r="K25" s="129">
        <f ca="1">ROUND(D25*I25,2)</f>
        <v>0</v>
      </c>
      <c r="L25" s="130"/>
      <c r="M25" s="13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x14ac:dyDescent="0.2">
      <c r="A26" s="107" t="s">
        <v>14</v>
      </c>
      <c r="B26" s="125"/>
      <c r="C26" s="108"/>
      <c r="D26" s="126"/>
      <c r="E26" s="127"/>
      <c r="F26" s="127"/>
      <c r="G26" s="127"/>
      <c r="H26" s="128"/>
      <c r="I26" s="90">
        <f ca="1">VLOOKUP(IF(ISBLANK($K$11),NOW(),$K$11),Sheet3!$A$1:$R$325,4)</f>
        <v>7.0999999999999994E-2</v>
      </c>
      <c r="J26" s="91"/>
      <c r="K26" s="129">
        <f t="shared" ref="K26:K40" ca="1" si="0">ROUND(D26*I26,2)</f>
        <v>0</v>
      </c>
      <c r="L26" s="130"/>
      <c r="M26" s="13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x14ac:dyDescent="0.2">
      <c r="A27" s="107" t="s">
        <v>15</v>
      </c>
      <c r="B27" s="125"/>
      <c r="C27" s="108"/>
      <c r="D27" s="126"/>
      <c r="E27" s="127"/>
      <c r="F27" s="127"/>
      <c r="G27" s="127"/>
      <c r="H27" s="128"/>
      <c r="I27" s="90">
        <f ca="1">VLOOKUP(IF(ISBLANK($K$11),NOW(),$K$11),Sheet3!$A$1:$R$325,5)</f>
        <v>7.0999999999999994E-2</v>
      </c>
      <c r="J27" s="91"/>
      <c r="K27" s="129">
        <f t="shared" ca="1" si="0"/>
        <v>0</v>
      </c>
      <c r="L27" s="130"/>
      <c r="M27" s="13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x14ac:dyDescent="0.2">
      <c r="A28" s="107" t="s">
        <v>16</v>
      </c>
      <c r="B28" s="125"/>
      <c r="C28" s="108"/>
      <c r="D28" s="126"/>
      <c r="E28" s="127"/>
      <c r="F28" s="127"/>
      <c r="G28" s="127"/>
      <c r="H28" s="128"/>
      <c r="I28" s="90">
        <f ca="1">VLOOKUP(IF(ISBLANK($K$11),NOW(),$K$11),Sheet3!$A$1:$R$313,6)</f>
        <v>6.8500000000000005E-2</v>
      </c>
      <c r="J28" s="91"/>
      <c r="K28" s="129">
        <f t="shared" ca="1" si="0"/>
        <v>0</v>
      </c>
      <c r="L28" s="130"/>
      <c r="M28" s="13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x14ac:dyDescent="0.2">
      <c r="A29" s="107" t="s">
        <v>17</v>
      </c>
      <c r="B29" s="125"/>
      <c r="C29" s="108"/>
      <c r="D29" s="126"/>
      <c r="E29" s="127"/>
      <c r="F29" s="127"/>
      <c r="G29" s="127"/>
      <c r="H29" s="128"/>
      <c r="I29" s="90">
        <f ca="1">VLOOKUP(IF(ISBLANK($K$11),NOW(),$K$11),Sheet3!$A$1:$R$313,7)</f>
        <v>6.8500000000000005E-2</v>
      </c>
      <c r="J29" s="91"/>
      <c r="K29" s="129">
        <f t="shared" ca="1" si="0"/>
        <v>0</v>
      </c>
      <c r="L29" s="130"/>
      <c r="M29" s="131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1:38" x14ac:dyDescent="0.2">
      <c r="A30" s="107" t="s">
        <v>18</v>
      </c>
      <c r="B30" s="125"/>
      <c r="C30" s="108"/>
      <c r="D30" s="126"/>
      <c r="E30" s="127"/>
      <c r="F30" s="127"/>
      <c r="G30" s="127"/>
      <c r="H30" s="128"/>
      <c r="I30" s="90">
        <f ca="1">VLOOKUP(IF(ISBLANK($K$11),NOW(),$K$11),Sheet3!$A$1:$R$313,8)</f>
        <v>6.8500000000000005E-2</v>
      </c>
      <c r="J30" s="91"/>
      <c r="K30" s="129">
        <f t="shared" ca="1" si="0"/>
        <v>0</v>
      </c>
      <c r="L30" s="130"/>
      <c r="M30" s="131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x14ac:dyDescent="0.2">
      <c r="A31" s="107" t="s">
        <v>19</v>
      </c>
      <c r="B31" s="125"/>
      <c r="C31" s="108"/>
      <c r="D31" s="126"/>
      <c r="E31" s="127"/>
      <c r="F31" s="127"/>
      <c r="G31" s="127"/>
      <c r="H31" s="128"/>
      <c r="I31" s="90">
        <f ca="1">VLOOKUP(IF(ISBLANK($K$11),NOW(),$K$11),Sheet3!$A$1:$R$313,9)</f>
        <v>7.0999999999999994E-2</v>
      </c>
      <c r="J31" s="91"/>
      <c r="K31" s="129">
        <f t="shared" ca="1" si="0"/>
        <v>0</v>
      </c>
      <c r="L31" s="130"/>
      <c r="M31" s="131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x14ac:dyDescent="0.2">
      <c r="A32" s="107" t="s">
        <v>20</v>
      </c>
      <c r="B32" s="125"/>
      <c r="C32" s="108"/>
      <c r="D32" s="126"/>
      <c r="E32" s="127"/>
      <c r="F32" s="127"/>
      <c r="G32" s="127"/>
      <c r="H32" s="128"/>
      <c r="I32" s="90">
        <f ca="1">VLOOKUP(IF(ISBLANK($K$11),NOW(),$K$11),Sheet3!$A$1:$R$313,10)</f>
        <v>7.0999999999999994E-2</v>
      </c>
      <c r="J32" s="91"/>
      <c r="K32" s="129">
        <f t="shared" ca="1" si="0"/>
        <v>0</v>
      </c>
      <c r="L32" s="130"/>
      <c r="M32" s="131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x14ac:dyDescent="0.2">
      <c r="A33" s="107" t="s">
        <v>21</v>
      </c>
      <c r="B33" s="125"/>
      <c r="C33" s="108"/>
      <c r="D33" s="126"/>
      <c r="E33" s="127"/>
      <c r="F33" s="127"/>
      <c r="G33" s="127"/>
      <c r="H33" s="128"/>
      <c r="I33" s="90">
        <f ca="1">VLOOKUP(IF(ISBLANK($K$11),NOW(),$K$11),Sheet3!$A$1:$R$313,11)</f>
        <v>7.0999999999999994E-2</v>
      </c>
      <c r="J33" s="91"/>
      <c r="K33" s="129">
        <f t="shared" ca="1" si="0"/>
        <v>0</v>
      </c>
      <c r="L33" s="130"/>
      <c r="M33" s="131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x14ac:dyDescent="0.2">
      <c r="A34" s="107" t="s">
        <v>22</v>
      </c>
      <c r="B34" s="125"/>
      <c r="C34" s="108"/>
      <c r="D34" s="126"/>
      <c r="E34" s="127"/>
      <c r="F34" s="127"/>
      <c r="G34" s="127"/>
      <c r="H34" s="128"/>
      <c r="I34" s="90">
        <f ca="1">VLOOKUP(IF(ISBLANK($K$11),NOW(),$K$11),Sheet3!$A$1:$R$313,12)</f>
        <v>6.8500000000000005E-2</v>
      </c>
      <c r="J34" s="91"/>
      <c r="K34" s="129">
        <f t="shared" ca="1" si="0"/>
        <v>0</v>
      </c>
      <c r="L34" s="130"/>
      <c r="M34" s="131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x14ac:dyDescent="0.2">
      <c r="A35" s="107" t="s">
        <v>23</v>
      </c>
      <c r="B35" s="125"/>
      <c r="C35" s="108"/>
      <c r="D35" s="126"/>
      <c r="E35" s="127"/>
      <c r="F35" s="127"/>
      <c r="G35" s="127"/>
      <c r="H35" s="128"/>
      <c r="I35" s="90">
        <f ca="1">VLOOKUP(IF(ISBLANK($K$11),NOW(),$K$11),Sheet3!$A$1:$R$313,13)</f>
        <v>7.5999999999999998E-2</v>
      </c>
      <c r="J35" s="91"/>
      <c r="K35" s="129">
        <f t="shared" ca="1" si="0"/>
        <v>0</v>
      </c>
      <c r="L35" s="130"/>
      <c r="M35" s="131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x14ac:dyDescent="0.2">
      <c r="A36" s="107" t="s">
        <v>24</v>
      </c>
      <c r="B36" s="125"/>
      <c r="C36" s="108"/>
      <c r="D36" s="126"/>
      <c r="E36" s="127"/>
      <c r="F36" s="127"/>
      <c r="G36" s="127"/>
      <c r="H36" s="128"/>
      <c r="I36" s="90">
        <f ca="1">VLOOKUP(IF(ISBLANK($K$11),NOW(),$K$11),Sheet3!$A$1:$R$313,14)</f>
        <v>7.5999999999999998E-2</v>
      </c>
      <c r="J36" s="91"/>
      <c r="K36" s="129">
        <f t="shared" ca="1" si="0"/>
        <v>0</v>
      </c>
      <c r="L36" s="130"/>
      <c r="M36" s="131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x14ac:dyDescent="0.2">
      <c r="A37" s="107" t="s">
        <v>25</v>
      </c>
      <c r="B37" s="125"/>
      <c r="C37" s="108"/>
      <c r="D37" s="126"/>
      <c r="E37" s="127"/>
      <c r="F37" s="127"/>
      <c r="G37" s="127"/>
      <c r="H37" s="128"/>
      <c r="I37" s="90">
        <f ca="1">VLOOKUP(IF(ISBLANK($K$11),NOW(),$K$11),Sheet3!$A$1:$R$313,15)</f>
        <v>7.0999999999999994E-2</v>
      </c>
      <c r="J37" s="91"/>
      <c r="K37" s="129">
        <f t="shared" ca="1" si="0"/>
        <v>0</v>
      </c>
      <c r="L37" s="130"/>
      <c r="M37" s="131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</row>
    <row r="38" spans="1:38" x14ac:dyDescent="0.2">
      <c r="A38" s="107" t="s">
        <v>26</v>
      </c>
      <c r="B38" s="125"/>
      <c r="C38" s="108"/>
      <c r="D38" s="126"/>
      <c r="E38" s="127"/>
      <c r="F38" s="127"/>
      <c r="G38" s="127"/>
      <c r="H38" s="128"/>
      <c r="I38" s="90">
        <f ca="1">VLOOKUP(IF(ISBLANK($K$11),NOW(),$K$11),Sheet3!$A$1:$R$313,16)</f>
        <v>7.5999999999999998E-2</v>
      </c>
      <c r="J38" s="91"/>
      <c r="K38" s="129">
        <f t="shared" ca="1" si="0"/>
        <v>0</v>
      </c>
      <c r="L38" s="130"/>
      <c r="M38" s="131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x14ac:dyDescent="0.2">
      <c r="A39" s="107" t="s">
        <v>27</v>
      </c>
      <c r="B39" s="125"/>
      <c r="C39" s="108"/>
      <c r="D39" s="126"/>
      <c r="E39" s="127"/>
      <c r="F39" s="127"/>
      <c r="G39" s="127"/>
      <c r="H39" s="128"/>
      <c r="I39" s="90">
        <f ca="1">VLOOKUP(IF(ISBLANK($K$11),NOW(),$K$11),Sheet3!$A$1:$R$337,17)</f>
        <v>8.2650000000000001E-2</v>
      </c>
      <c r="J39" s="91"/>
      <c r="K39" s="129">
        <f t="shared" ca="1" si="0"/>
        <v>0</v>
      </c>
      <c r="L39" s="130"/>
      <c r="M39" s="131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</row>
    <row r="40" spans="1:38" x14ac:dyDescent="0.2">
      <c r="A40" s="107" t="s">
        <v>28</v>
      </c>
      <c r="B40" s="125"/>
      <c r="C40" s="108"/>
      <c r="D40" s="126"/>
      <c r="E40" s="127"/>
      <c r="F40" s="127"/>
      <c r="G40" s="127"/>
      <c r="H40" s="128"/>
      <c r="I40" s="90">
        <f ca="1">VLOOKUP(IF(ISBLANK($K$11),NOW(),$K$11),Sheet3!$A$1:$R$313,18)</f>
        <v>7.7249999999999999E-2</v>
      </c>
      <c r="J40" s="91"/>
      <c r="K40" s="129">
        <f t="shared" ca="1" si="0"/>
        <v>0</v>
      </c>
      <c r="L40" s="130"/>
      <c r="M40" s="131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x14ac:dyDescent="0.2">
      <c r="A41" s="107" t="s">
        <v>47</v>
      </c>
      <c r="B41" s="125"/>
      <c r="C41" s="108"/>
      <c r="D41" s="129">
        <f>SUM(D24:D40)</f>
        <v>0</v>
      </c>
      <c r="E41" s="137"/>
      <c r="F41" s="137"/>
      <c r="G41" s="137"/>
      <c r="H41" s="138"/>
      <c r="I41" s="21"/>
      <c r="J41" s="22"/>
      <c r="K41" s="42"/>
      <c r="L41" s="23"/>
      <c r="M41" s="23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x14ac:dyDescent="0.2">
      <c r="A42" s="23"/>
      <c r="B42" s="24"/>
      <c r="C42" s="24"/>
      <c r="D42" s="24"/>
      <c r="E42" s="23"/>
      <c r="F42" s="31" t="s">
        <v>52</v>
      </c>
      <c r="G42" s="32"/>
      <c r="H42" s="32"/>
      <c r="I42" s="32"/>
      <c r="J42" s="25" t="s">
        <v>45</v>
      </c>
      <c r="K42" s="147">
        <f ca="1">SUM(K24:K40)</f>
        <v>0</v>
      </c>
      <c r="L42" s="148"/>
      <c r="M42" s="149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</row>
    <row r="43" spans="1:38" x14ac:dyDescent="0.2">
      <c r="A43" s="134" t="s">
        <v>32</v>
      </c>
      <c r="B43" s="135"/>
      <c r="C43" s="135"/>
      <c r="D43" s="135"/>
      <c r="E43" s="136"/>
      <c r="F43" s="31" t="s">
        <v>53</v>
      </c>
      <c r="G43" s="32"/>
      <c r="H43" s="32"/>
      <c r="I43" s="32"/>
      <c r="J43" s="25" t="s">
        <v>29</v>
      </c>
      <c r="K43" s="132" t="s">
        <v>72</v>
      </c>
      <c r="L43" s="133"/>
      <c r="M43" s="133"/>
      <c r="N43" s="78"/>
      <c r="O43" s="78"/>
      <c r="P43" s="78"/>
      <c r="Q43" s="165">
        <f ca="1">IF(ISBLANK(K11),0,(PRODUCT(K42,VLOOKUP(K11,Sheet5!$A$1:$G$373,IF(K13&lt;=K12,2,IF(K13&lt;=K12+10,3,IF(K13&lt;=K12+15,4,IF(K13&lt;=K12+20,5,IF(K13&lt;=K12+30,6,7)))))))))</f>
        <v>0</v>
      </c>
      <c r="R43" s="166"/>
      <c r="S43" s="166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</row>
    <row r="44" spans="1:38" x14ac:dyDescent="0.2">
      <c r="A44" s="135"/>
      <c r="B44" s="135"/>
      <c r="C44" s="135"/>
      <c r="D44" s="135"/>
      <c r="E44" s="136"/>
      <c r="F44" s="34" t="s">
        <v>69</v>
      </c>
      <c r="G44" s="31"/>
      <c r="H44" s="31"/>
      <c r="I44" s="31"/>
      <c r="J44" s="25" t="s">
        <v>30</v>
      </c>
      <c r="K44" s="132" t="s">
        <v>72</v>
      </c>
      <c r="L44" s="133"/>
      <c r="M44" s="133"/>
      <c r="N44" s="78"/>
      <c r="O44" s="78"/>
      <c r="P44" s="78"/>
      <c r="Q44" s="165" t="e">
        <f ca="1">IF(ISBLANK(K11),0,IF(K12&gt;=K13,0,SUM(OFFSET(Sheet4!A1,MATCH(K12,Sheet4!A1:A336),1):OFFSET(Sheet4!A1,MATCH(I57,Sheet4!A1:A336)-1,1))*K42))</f>
        <v>#VALUE!</v>
      </c>
      <c r="R44" s="166"/>
      <c r="S44" s="166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x14ac:dyDescent="0.2">
      <c r="A45" s="38" t="s">
        <v>35</v>
      </c>
      <c r="B45" s="26"/>
      <c r="C45" s="26"/>
      <c r="D45" s="26"/>
      <c r="E45" s="23"/>
      <c r="F45" s="31" t="s">
        <v>48</v>
      </c>
      <c r="G45" s="32"/>
      <c r="H45" s="32"/>
      <c r="I45" s="32"/>
      <c r="J45" s="25" t="s">
        <v>31</v>
      </c>
      <c r="K45" s="141"/>
      <c r="L45" s="142"/>
      <c r="M45" s="143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x14ac:dyDescent="0.2">
      <c r="A46" s="9"/>
      <c r="B46" s="9"/>
      <c r="C46" s="9"/>
      <c r="D46" s="9"/>
      <c r="E46" s="23"/>
      <c r="F46" s="31" t="s">
        <v>51</v>
      </c>
      <c r="G46" s="32"/>
      <c r="H46" s="32"/>
      <c r="I46" s="32"/>
      <c r="J46" s="25" t="s">
        <v>33</v>
      </c>
      <c r="K46" s="141"/>
      <c r="L46" s="142"/>
      <c r="M46" s="143"/>
      <c r="N46" s="78"/>
      <c r="O46" s="78"/>
      <c r="P46" s="78"/>
      <c r="Q46" s="154"/>
      <c r="R46" s="154"/>
      <c r="S46" s="154"/>
      <c r="T46" s="155"/>
      <c r="U46" s="155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x14ac:dyDescent="0.2">
      <c r="A47" s="16"/>
      <c r="B47" s="16"/>
      <c r="C47" s="16"/>
      <c r="D47" s="16"/>
      <c r="E47" s="35"/>
      <c r="F47" s="31" t="s">
        <v>50</v>
      </c>
      <c r="G47" s="32"/>
      <c r="H47" s="32"/>
      <c r="I47" s="32"/>
      <c r="J47" s="25" t="s">
        <v>34</v>
      </c>
      <c r="K47" s="147" t="s">
        <v>72</v>
      </c>
      <c r="L47" s="148"/>
      <c r="M47" s="149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x14ac:dyDescent="0.2">
      <c r="A48" s="37" t="s">
        <v>37</v>
      </c>
      <c r="B48" s="9"/>
      <c r="C48" s="9"/>
      <c r="D48" s="9"/>
      <c r="E48" s="23"/>
      <c r="F48" s="31" t="s">
        <v>49</v>
      </c>
      <c r="G48" s="32"/>
      <c r="H48" s="32"/>
      <c r="I48" s="32"/>
      <c r="J48" s="25" t="s">
        <v>36</v>
      </c>
      <c r="K48" s="141"/>
      <c r="L48" s="142"/>
      <c r="M48" s="143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x14ac:dyDescent="0.2">
      <c r="A49" s="139"/>
      <c r="B49" s="139"/>
      <c r="C49" s="140"/>
      <c r="D49" s="152"/>
      <c r="E49" s="153"/>
      <c r="F49" s="32"/>
      <c r="G49" s="32"/>
      <c r="H49" s="28"/>
      <c r="I49" s="28"/>
      <c r="J49" s="28"/>
      <c r="K49" s="28"/>
      <c r="L49" s="23"/>
      <c r="M49" s="23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ht="12.75" customHeight="1" x14ac:dyDescent="0.2">
      <c r="A50" s="37" t="s">
        <v>38</v>
      </c>
      <c r="B50" s="27"/>
      <c r="C50" s="33"/>
      <c r="D50" s="36" t="s">
        <v>39</v>
      </c>
      <c r="E50" s="32"/>
      <c r="F50" s="32"/>
      <c r="G50" s="12" t="s">
        <v>40</v>
      </c>
      <c r="H50" s="69"/>
      <c r="I50" s="69"/>
      <c r="J50" s="67"/>
      <c r="K50" s="67"/>
      <c r="L50" s="71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ht="12.75" customHeight="1" x14ac:dyDescent="0.2">
      <c r="A51" s="139"/>
      <c r="B51" s="139"/>
      <c r="C51" s="139"/>
      <c r="D51" s="140"/>
      <c r="E51" s="44"/>
      <c r="F51" s="32"/>
      <c r="G51" s="12" t="s">
        <v>41</v>
      </c>
      <c r="H51" s="12"/>
      <c r="I51" s="12"/>
      <c r="J51" s="67"/>
      <c r="K51" s="67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x14ac:dyDescent="0.2">
      <c r="A52" s="145" t="s">
        <v>54</v>
      </c>
      <c r="B52" s="145"/>
      <c r="C52" s="145"/>
      <c r="D52" s="146"/>
      <c r="E52" s="43" t="s">
        <v>42</v>
      </c>
      <c r="F52" s="32"/>
      <c r="G52" s="32"/>
      <c r="H52" s="23"/>
      <c r="I52" s="23"/>
      <c r="J52" s="23"/>
      <c r="K52" s="23"/>
      <c r="L52" s="23"/>
      <c r="M52" s="23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ht="23.25" customHeight="1" x14ac:dyDescent="0.2">
      <c r="A53" s="144" t="str">
        <f>"*002$"&amp;J1&amp;"$"&amp;M1&amp;"$"&amp;RIGHT("00",2-LEN(MONTH(K11)))&amp;MONTH(K11)&amp;DAY(K11)&amp;YEAR(K11)&amp;"*"</f>
        <v>*002$$$01312020*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38" ht="12.75" customHeight="1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</row>
    <row r="55" spans="1:38" ht="12.75" customHeight="1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38" ht="10.5" customHeight="1" x14ac:dyDescent="0.2">
      <c r="A56" s="52"/>
      <c r="B56" s="52"/>
      <c r="C56" s="52"/>
      <c r="D56" s="52"/>
      <c r="E56" s="52"/>
      <c r="F56" s="52"/>
      <c r="G56" s="52"/>
      <c r="H56" s="47"/>
      <c r="I56" s="47"/>
      <c r="J56" s="47"/>
      <c r="K56" s="47"/>
      <c r="L56" s="47"/>
      <c r="M56" s="47"/>
      <c r="N56" s="47"/>
    </row>
    <row r="57" spans="1:38" ht="12.75" customHeight="1" x14ac:dyDescent="0.2">
      <c r="A57" s="52"/>
      <c r="B57" s="52"/>
      <c r="C57" s="52"/>
      <c r="D57" s="52"/>
      <c r="E57" s="52"/>
      <c r="F57" s="52"/>
      <c r="G57" s="52"/>
      <c r="H57" s="47"/>
      <c r="I57" s="50" t="e">
        <f>DATE(YEAR(K13),MONTH(K13)+1,1)-1</f>
        <v>#VALUE!</v>
      </c>
      <c r="J57" s="51"/>
      <c r="K57" s="51"/>
      <c r="L57" s="47"/>
      <c r="M57" s="47"/>
      <c r="N57" s="47"/>
    </row>
    <row r="58" spans="1:38" ht="12.75" customHeight="1" x14ac:dyDescent="0.2">
      <c r="A58" s="52"/>
      <c r="B58" s="52"/>
      <c r="C58" s="52"/>
      <c r="D58" s="52"/>
      <c r="E58" s="52"/>
      <c r="F58" s="52"/>
      <c r="G58" s="52"/>
      <c r="H58" s="47"/>
      <c r="I58" s="51">
        <f ca="1">VLOOKUP(IF(ISBLANK($K$11),NOW(),$K$11),Sheet3!$A$1:$T$229,IF(K13&gt;K12,20,19))</f>
        <v>0</v>
      </c>
      <c r="J58" s="51"/>
      <c r="K58" s="51"/>
      <c r="L58" s="47"/>
      <c r="M58" s="47"/>
      <c r="N58" s="47"/>
    </row>
    <row r="59" spans="1:38" ht="12.7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7"/>
    </row>
    <row r="60" spans="1:38" ht="12.7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7"/>
    </row>
    <row r="61" spans="1:38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38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38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38" x14ac:dyDescent="0.2">
      <c r="A64" s="47"/>
      <c r="B64" s="47"/>
      <c r="C64" s="48"/>
      <c r="D64" s="47"/>
      <c r="E64" s="47"/>
      <c r="F64" s="47"/>
      <c r="G64" s="47"/>
      <c r="H64" s="47"/>
      <c r="I64" s="49"/>
      <c r="J64" s="55"/>
      <c r="K64" s="55"/>
      <c r="L64" s="55"/>
      <c r="M64" s="55"/>
    </row>
    <row r="65" spans="1:13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49"/>
      <c r="J66" s="56"/>
      <c r="K66" s="57"/>
      <c r="L66" s="57"/>
      <c r="M66" s="57"/>
    </row>
    <row r="67" spans="1:13" x14ac:dyDescent="0.2">
      <c r="A67" s="47"/>
      <c r="B67" s="47"/>
      <c r="C67" s="47"/>
      <c r="D67" s="47"/>
      <c r="E67" s="47"/>
      <c r="F67" s="47"/>
      <c r="G67" s="58"/>
      <c r="H67" s="58"/>
      <c r="I67" s="58"/>
      <c r="J67" s="58"/>
      <c r="K67" s="58"/>
      <c r="L67" s="58"/>
      <c r="M67" s="58"/>
    </row>
    <row r="68" spans="1:13" x14ac:dyDescent="0.2">
      <c r="A68" s="47"/>
      <c r="B68" s="47"/>
      <c r="C68" s="47"/>
      <c r="D68" s="47"/>
      <c r="E68" s="47"/>
      <c r="F68" s="47"/>
      <c r="G68" s="58"/>
      <c r="H68" s="58"/>
      <c r="I68" s="58"/>
      <c r="J68" s="59"/>
      <c r="K68" s="59"/>
      <c r="L68" s="59"/>
      <c r="M68" s="59"/>
    </row>
    <row r="69" spans="1:13" ht="12.75" customHeight="1" x14ac:dyDescent="0.3">
      <c r="A69" s="47"/>
      <c r="B69" s="47"/>
      <c r="C69" s="47"/>
      <c r="D69" s="47"/>
      <c r="E69" s="47"/>
      <c r="F69" s="47"/>
      <c r="G69" s="58"/>
      <c r="H69" s="58"/>
      <c r="I69" s="60"/>
      <c r="J69" s="61"/>
      <c r="K69" s="61"/>
      <c r="L69" s="61"/>
      <c r="M69" s="61"/>
    </row>
    <row r="70" spans="1:13" ht="12.75" customHeight="1" x14ac:dyDescent="0.3">
      <c r="A70" s="47"/>
      <c r="B70" s="47"/>
      <c r="C70" s="47"/>
      <c r="D70" s="47"/>
      <c r="E70" s="47"/>
      <c r="F70" s="47"/>
      <c r="G70" s="58"/>
      <c r="H70" s="58"/>
      <c r="I70" s="61"/>
      <c r="J70" s="61"/>
      <c r="K70" s="61"/>
      <c r="L70" s="61"/>
      <c r="M70" s="61"/>
    </row>
    <row r="71" spans="1:13" x14ac:dyDescent="0.2">
      <c r="A71" s="47"/>
      <c r="B71" s="47"/>
      <c r="C71" s="47"/>
      <c r="D71" s="47"/>
      <c r="E71" s="47"/>
      <c r="F71" s="47"/>
      <c r="G71" s="58"/>
      <c r="H71" s="58"/>
      <c r="I71" s="58"/>
      <c r="J71" s="58"/>
      <c r="K71" s="58"/>
      <c r="L71" s="58"/>
      <c r="M71" s="58"/>
    </row>
    <row r="72" spans="1:13" x14ac:dyDescent="0.2">
      <c r="A72" s="47"/>
      <c r="B72" s="47"/>
      <c r="C72" s="47"/>
      <c r="D72" s="47"/>
      <c r="E72" s="47"/>
      <c r="F72" s="47"/>
      <c r="G72" s="58"/>
      <c r="H72" s="58"/>
      <c r="I72" s="58"/>
      <c r="J72" s="58"/>
      <c r="K72" s="58"/>
      <c r="L72" s="58"/>
      <c r="M72" s="58"/>
    </row>
    <row r="73" spans="1:13" x14ac:dyDescent="0.2">
      <c r="A73" s="47"/>
      <c r="B73" s="47"/>
      <c r="C73" s="47"/>
      <c r="D73" s="47"/>
      <c r="E73" s="47"/>
      <c r="F73" s="47"/>
      <c r="G73" s="58"/>
      <c r="H73" s="58"/>
      <c r="I73" s="58"/>
      <c r="J73" s="58"/>
      <c r="K73" s="58"/>
      <c r="L73" s="58"/>
      <c r="M73" s="58"/>
    </row>
    <row r="74" spans="1:13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sheetProtection sheet="1" selectLockedCells="1"/>
  <mergeCells count="112">
    <mergeCell ref="Q46:U46"/>
    <mergeCell ref="D35:H35"/>
    <mergeCell ref="I39:J39"/>
    <mergeCell ref="D27:H27"/>
    <mergeCell ref="I26:J26"/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I37:J37"/>
    <mergeCell ref="A37:C37"/>
    <mergeCell ref="K40:M40"/>
    <mergeCell ref="K42:M42"/>
    <mergeCell ref="Q43:S43"/>
    <mergeCell ref="Q44:S44"/>
    <mergeCell ref="A35:C35"/>
    <mergeCell ref="I38:J38"/>
    <mergeCell ref="A51:D51"/>
    <mergeCell ref="K45:M45"/>
    <mergeCell ref="A53:G55"/>
    <mergeCell ref="H53:M55"/>
    <mergeCell ref="A52:D52"/>
    <mergeCell ref="A49:C49"/>
    <mergeCell ref="K46:M46"/>
    <mergeCell ref="K47:M47"/>
    <mergeCell ref="K23:M23"/>
    <mergeCell ref="K24:M24"/>
    <mergeCell ref="K25:M25"/>
    <mergeCell ref="K26:M26"/>
    <mergeCell ref="K27:M27"/>
    <mergeCell ref="K39:M39"/>
    <mergeCell ref="K37:M37"/>
    <mergeCell ref="K36:M36"/>
    <mergeCell ref="K32:M32"/>
    <mergeCell ref="I27:J27"/>
    <mergeCell ref="K28:M28"/>
    <mergeCell ref="K48:M48"/>
    <mergeCell ref="A38:C38"/>
    <mergeCell ref="A41:C41"/>
    <mergeCell ref="D49:E49"/>
    <mergeCell ref="D38:H38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33:M33"/>
    <mergeCell ref="K34:M34"/>
    <mergeCell ref="K35:M35"/>
    <mergeCell ref="A30:C30"/>
    <mergeCell ref="D30:H30"/>
    <mergeCell ref="D34:H34"/>
    <mergeCell ref="I34:J34"/>
    <mergeCell ref="I40:J40"/>
    <mergeCell ref="K38:M38"/>
    <mergeCell ref="A26:C26"/>
    <mergeCell ref="A25:C25"/>
    <mergeCell ref="I32:J32"/>
    <mergeCell ref="I28:J28"/>
    <mergeCell ref="I30:J30"/>
    <mergeCell ref="I31:J31"/>
    <mergeCell ref="A29:C29"/>
    <mergeCell ref="A28:C28"/>
    <mergeCell ref="A27:C27"/>
    <mergeCell ref="D39:H39"/>
    <mergeCell ref="D28:H28"/>
    <mergeCell ref="D29:H29"/>
    <mergeCell ref="D36:H36"/>
    <mergeCell ref="A32:C32"/>
    <mergeCell ref="K29:M29"/>
    <mergeCell ref="K30:M30"/>
    <mergeCell ref="K31:M31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</mergeCells>
  <phoneticPr fontId="3" type="noConversion"/>
  <dataValidations count="1">
    <dataValidation type="list" allowBlank="1" showInputMessage="1" showErrorMessage="1" sqref="I11" xr:uid="{00000000-0002-0000-0000-000000000000}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&amp;R&amp;8C&amp;7ONSUMER USE TAX RETURN
TXR-02.01
REVISED 05/19/16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Sheet6!$A$217:$A$372</xm:f>
          </x14:formula1>
          <xm:sqref>K11:M11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8B86-D2DA-4741-A881-D28ECD8F2C6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2"/>
  <sheetViews>
    <sheetView topLeftCell="A217" workbookViewId="0">
      <selection activeCell="I371" sqref="I371"/>
    </sheetView>
  </sheetViews>
  <sheetFormatPr defaultRowHeight="11.25" x14ac:dyDescent="0.2"/>
  <cols>
    <col min="1" max="16384" width="9.140625" style="76"/>
  </cols>
  <sheetData>
    <row r="1" spans="1:2" x14ac:dyDescent="0.2">
      <c r="A1" s="74">
        <v>32904</v>
      </c>
      <c r="B1" s="74">
        <v>32932</v>
      </c>
    </row>
    <row r="2" spans="1:2" x14ac:dyDescent="0.2">
      <c r="A2" s="74">
        <v>32932</v>
      </c>
      <c r="B2" s="74">
        <v>32963</v>
      </c>
    </row>
    <row r="3" spans="1:2" x14ac:dyDescent="0.2">
      <c r="A3" s="74">
        <v>32963</v>
      </c>
      <c r="B3" s="74">
        <v>32993</v>
      </c>
    </row>
    <row r="4" spans="1:2" x14ac:dyDescent="0.2">
      <c r="A4" s="74">
        <v>32993</v>
      </c>
      <c r="B4" s="74">
        <v>33024</v>
      </c>
    </row>
    <row r="5" spans="1:2" x14ac:dyDescent="0.2">
      <c r="A5" s="74">
        <v>33024</v>
      </c>
      <c r="B5" s="74">
        <v>33054</v>
      </c>
    </row>
    <row r="6" spans="1:2" x14ac:dyDescent="0.2">
      <c r="A6" s="74">
        <v>33054</v>
      </c>
      <c r="B6" s="74">
        <v>33085</v>
      </c>
    </row>
    <row r="7" spans="1:2" x14ac:dyDescent="0.2">
      <c r="A7" s="74">
        <v>33085</v>
      </c>
      <c r="B7" s="74">
        <v>33116</v>
      </c>
    </row>
    <row r="8" spans="1:2" x14ac:dyDescent="0.2">
      <c r="A8" s="74">
        <v>33116</v>
      </c>
      <c r="B8" s="74">
        <v>33146</v>
      </c>
    </row>
    <row r="9" spans="1:2" x14ac:dyDescent="0.2">
      <c r="A9" s="74">
        <v>33146</v>
      </c>
      <c r="B9" s="74">
        <v>33177</v>
      </c>
    </row>
    <row r="10" spans="1:2" x14ac:dyDescent="0.2">
      <c r="A10" s="74">
        <v>33177</v>
      </c>
      <c r="B10" s="74">
        <v>33207</v>
      </c>
    </row>
    <row r="11" spans="1:2" x14ac:dyDescent="0.2">
      <c r="A11" s="74">
        <v>33207</v>
      </c>
      <c r="B11" s="74">
        <v>33238</v>
      </c>
    </row>
    <row r="12" spans="1:2" x14ac:dyDescent="0.2">
      <c r="A12" s="74">
        <v>33238</v>
      </c>
      <c r="B12" s="74">
        <v>33269</v>
      </c>
    </row>
    <row r="13" spans="1:2" x14ac:dyDescent="0.2">
      <c r="A13" s="74">
        <v>33269</v>
      </c>
      <c r="B13" s="74">
        <v>33297</v>
      </c>
    </row>
    <row r="14" spans="1:2" x14ac:dyDescent="0.2">
      <c r="A14" s="74">
        <v>33297</v>
      </c>
      <c r="B14" s="74">
        <v>33328</v>
      </c>
    </row>
    <row r="15" spans="1:2" x14ac:dyDescent="0.2">
      <c r="A15" s="74">
        <v>33328</v>
      </c>
      <c r="B15" s="74">
        <v>33358</v>
      </c>
    </row>
    <row r="16" spans="1:2" x14ac:dyDescent="0.2">
      <c r="A16" s="74">
        <v>33358</v>
      </c>
      <c r="B16" s="74">
        <v>33389</v>
      </c>
    </row>
    <row r="17" spans="1:2" x14ac:dyDescent="0.2">
      <c r="A17" s="74">
        <v>33389</v>
      </c>
      <c r="B17" s="74">
        <v>33419</v>
      </c>
    </row>
    <row r="18" spans="1:2" x14ac:dyDescent="0.2">
      <c r="A18" s="74">
        <v>33419</v>
      </c>
      <c r="B18" s="74">
        <v>33450</v>
      </c>
    </row>
    <row r="19" spans="1:2" x14ac:dyDescent="0.2">
      <c r="A19" s="74">
        <v>33450</v>
      </c>
      <c r="B19" s="74">
        <v>33481</v>
      </c>
    </row>
    <row r="20" spans="1:2" x14ac:dyDescent="0.2">
      <c r="A20" s="74">
        <v>33481</v>
      </c>
      <c r="B20" s="74">
        <v>33511</v>
      </c>
    </row>
    <row r="21" spans="1:2" x14ac:dyDescent="0.2">
      <c r="A21" s="74">
        <v>33511</v>
      </c>
      <c r="B21" s="74">
        <v>33542</v>
      </c>
    </row>
    <row r="22" spans="1:2" x14ac:dyDescent="0.2">
      <c r="A22" s="74">
        <v>33542</v>
      </c>
      <c r="B22" s="74">
        <v>33572</v>
      </c>
    </row>
    <row r="23" spans="1:2" x14ac:dyDescent="0.2">
      <c r="A23" s="74">
        <v>33572</v>
      </c>
      <c r="B23" s="74">
        <v>33603</v>
      </c>
    </row>
    <row r="24" spans="1:2" x14ac:dyDescent="0.2">
      <c r="A24" s="74">
        <v>33603</v>
      </c>
      <c r="B24" s="74">
        <v>33634</v>
      </c>
    </row>
    <row r="25" spans="1:2" x14ac:dyDescent="0.2">
      <c r="A25" s="74">
        <v>33634</v>
      </c>
      <c r="B25" s="74">
        <v>33663</v>
      </c>
    </row>
    <row r="26" spans="1:2" x14ac:dyDescent="0.2">
      <c r="A26" s="74">
        <v>33663</v>
      </c>
      <c r="B26" s="74">
        <v>33694</v>
      </c>
    </row>
    <row r="27" spans="1:2" x14ac:dyDescent="0.2">
      <c r="A27" s="74">
        <v>33694</v>
      </c>
      <c r="B27" s="74">
        <v>33724</v>
      </c>
    </row>
    <row r="28" spans="1:2" x14ac:dyDescent="0.2">
      <c r="A28" s="74">
        <v>33724</v>
      </c>
      <c r="B28" s="74">
        <v>33755</v>
      </c>
    </row>
    <row r="29" spans="1:2" x14ac:dyDescent="0.2">
      <c r="A29" s="74">
        <v>33755</v>
      </c>
      <c r="B29" s="74">
        <v>33785</v>
      </c>
    </row>
    <row r="30" spans="1:2" x14ac:dyDescent="0.2">
      <c r="A30" s="74">
        <v>33785</v>
      </c>
      <c r="B30" s="74">
        <v>33816</v>
      </c>
    </row>
    <row r="31" spans="1:2" x14ac:dyDescent="0.2">
      <c r="A31" s="74">
        <v>33816</v>
      </c>
      <c r="B31" s="74">
        <v>33847</v>
      </c>
    </row>
    <row r="32" spans="1:2" x14ac:dyDescent="0.2">
      <c r="A32" s="74">
        <v>33847</v>
      </c>
      <c r="B32" s="74">
        <v>33877</v>
      </c>
    </row>
    <row r="33" spans="1:2" x14ac:dyDescent="0.2">
      <c r="A33" s="74">
        <v>33877</v>
      </c>
      <c r="B33" s="74">
        <v>33908</v>
      </c>
    </row>
    <row r="34" spans="1:2" x14ac:dyDescent="0.2">
      <c r="A34" s="74">
        <v>33908</v>
      </c>
      <c r="B34" s="74">
        <v>33938</v>
      </c>
    </row>
    <row r="35" spans="1:2" x14ac:dyDescent="0.2">
      <c r="A35" s="74">
        <v>33938</v>
      </c>
      <c r="B35" s="74">
        <v>33969</v>
      </c>
    </row>
    <row r="36" spans="1:2" x14ac:dyDescent="0.2">
      <c r="A36" s="74">
        <v>33969</v>
      </c>
      <c r="B36" s="74">
        <v>34000</v>
      </c>
    </row>
    <row r="37" spans="1:2" x14ac:dyDescent="0.2">
      <c r="A37" s="74">
        <v>34000</v>
      </c>
      <c r="B37" s="74">
        <v>34028</v>
      </c>
    </row>
    <row r="38" spans="1:2" x14ac:dyDescent="0.2">
      <c r="A38" s="74">
        <v>34028</v>
      </c>
      <c r="B38" s="74">
        <v>34059</v>
      </c>
    </row>
    <row r="39" spans="1:2" x14ac:dyDescent="0.2">
      <c r="A39" s="74">
        <v>34059</v>
      </c>
      <c r="B39" s="74">
        <v>34089</v>
      </c>
    </row>
    <row r="40" spans="1:2" x14ac:dyDescent="0.2">
      <c r="A40" s="74">
        <v>34089</v>
      </c>
      <c r="B40" s="74">
        <v>34120</v>
      </c>
    </row>
    <row r="41" spans="1:2" x14ac:dyDescent="0.2">
      <c r="A41" s="74">
        <v>34120</v>
      </c>
      <c r="B41" s="74">
        <v>34150</v>
      </c>
    </row>
    <row r="42" spans="1:2" x14ac:dyDescent="0.2">
      <c r="A42" s="74">
        <v>34150</v>
      </c>
      <c r="B42" s="74">
        <v>34181</v>
      </c>
    </row>
    <row r="43" spans="1:2" x14ac:dyDescent="0.2">
      <c r="A43" s="74">
        <v>34181</v>
      </c>
      <c r="B43" s="74">
        <v>34212</v>
      </c>
    </row>
    <row r="44" spans="1:2" x14ac:dyDescent="0.2">
      <c r="A44" s="74">
        <v>34212</v>
      </c>
      <c r="B44" s="74">
        <v>34242</v>
      </c>
    </row>
    <row r="45" spans="1:2" x14ac:dyDescent="0.2">
      <c r="A45" s="74">
        <v>34242</v>
      </c>
      <c r="B45" s="74">
        <v>34273</v>
      </c>
    </row>
    <row r="46" spans="1:2" x14ac:dyDescent="0.2">
      <c r="A46" s="74">
        <v>34273</v>
      </c>
      <c r="B46" s="74">
        <v>34303</v>
      </c>
    </row>
    <row r="47" spans="1:2" x14ac:dyDescent="0.2">
      <c r="A47" s="74">
        <v>34303</v>
      </c>
      <c r="B47" s="74">
        <v>34334</v>
      </c>
    </row>
    <row r="48" spans="1:2" x14ac:dyDescent="0.2">
      <c r="A48" s="74">
        <v>34334</v>
      </c>
      <c r="B48" s="74">
        <v>34365</v>
      </c>
    </row>
    <row r="49" spans="1:2" x14ac:dyDescent="0.2">
      <c r="A49" s="74">
        <v>34365</v>
      </c>
      <c r="B49" s="74">
        <v>34393</v>
      </c>
    </row>
    <row r="50" spans="1:2" x14ac:dyDescent="0.2">
      <c r="A50" s="74">
        <v>34393</v>
      </c>
      <c r="B50" s="74">
        <v>34424</v>
      </c>
    </row>
    <row r="51" spans="1:2" x14ac:dyDescent="0.2">
      <c r="A51" s="74">
        <v>34424</v>
      </c>
      <c r="B51" s="74">
        <v>34454</v>
      </c>
    </row>
    <row r="52" spans="1:2" x14ac:dyDescent="0.2">
      <c r="A52" s="74">
        <v>34454</v>
      </c>
      <c r="B52" s="74">
        <v>34485</v>
      </c>
    </row>
    <row r="53" spans="1:2" x14ac:dyDescent="0.2">
      <c r="A53" s="74">
        <v>34485</v>
      </c>
      <c r="B53" s="74">
        <v>34515</v>
      </c>
    </row>
    <row r="54" spans="1:2" x14ac:dyDescent="0.2">
      <c r="A54" s="74">
        <v>34515</v>
      </c>
      <c r="B54" s="74">
        <v>34546</v>
      </c>
    </row>
    <row r="55" spans="1:2" x14ac:dyDescent="0.2">
      <c r="A55" s="74">
        <v>34546</v>
      </c>
      <c r="B55" s="74">
        <v>34577</v>
      </c>
    </row>
    <row r="56" spans="1:2" x14ac:dyDescent="0.2">
      <c r="A56" s="74">
        <v>34577</v>
      </c>
      <c r="B56" s="74">
        <v>34607</v>
      </c>
    </row>
    <row r="57" spans="1:2" x14ac:dyDescent="0.2">
      <c r="A57" s="74">
        <v>34607</v>
      </c>
      <c r="B57" s="74">
        <v>34638</v>
      </c>
    </row>
    <row r="58" spans="1:2" x14ac:dyDescent="0.2">
      <c r="A58" s="74">
        <v>34638</v>
      </c>
      <c r="B58" s="74">
        <v>34668</v>
      </c>
    </row>
    <row r="59" spans="1:2" x14ac:dyDescent="0.2">
      <c r="A59" s="74">
        <v>34668</v>
      </c>
      <c r="B59" s="74">
        <v>34699</v>
      </c>
    </row>
    <row r="60" spans="1:2" x14ac:dyDescent="0.2">
      <c r="A60" s="74">
        <v>34699</v>
      </c>
      <c r="B60" s="74">
        <v>34730</v>
      </c>
    </row>
    <row r="61" spans="1:2" x14ac:dyDescent="0.2">
      <c r="A61" s="74">
        <v>34730</v>
      </c>
      <c r="B61" s="74">
        <v>34758</v>
      </c>
    </row>
    <row r="62" spans="1:2" x14ac:dyDescent="0.2">
      <c r="A62" s="74">
        <v>34758</v>
      </c>
      <c r="B62" s="74">
        <v>34789</v>
      </c>
    </row>
    <row r="63" spans="1:2" x14ac:dyDescent="0.2">
      <c r="A63" s="74">
        <v>34789</v>
      </c>
      <c r="B63" s="74">
        <v>34819</v>
      </c>
    </row>
    <row r="64" spans="1:2" x14ac:dyDescent="0.2">
      <c r="A64" s="74">
        <v>34819</v>
      </c>
      <c r="B64" s="74">
        <v>34850</v>
      </c>
    </row>
    <row r="65" spans="1:2" x14ac:dyDescent="0.2">
      <c r="A65" s="74">
        <v>34850</v>
      </c>
      <c r="B65" s="74">
        <v>34880</v>
      </c>
    </row>
    <row r="66" spans="1:2" x14ac:dyDescent="0.2">
      <c r="A66" s="74">
        <v>34880</v>
      </c>
      <c r="B66" s="74">
        <v>34911</v>
      </c>
    </row>
    <row r="67" spans="1:2" x14ac:dyDescent="0.2">
      <c r="A67" s="74">
        <v>34911</v>
      </c>
      <c r="B67" s="74">
        <v>34942</v>
      </c>
    </row>
    <row r="68" spans="1:2" x14ac:dyDescent="0.2">
      <c r="A68" s="74">
        <v>34942</v>
      </c>
      <c r="B68" s="74">
        <v>34972</v>
      </c>
    </row>
    <row r="69" spans="1:2" x14ac:dyDescent="0.2">
      <c r="A69" s="74">
        <v>34972</v>
      </c>
      <c r="B69" s="74">
        <v>35003</v>
      </c>
    </row>
    <row r="70" spans="1:2" x14ac:dyDescent="0.2">
      <c r="A70" s="74">
        <v>35003</v>
      </c>
      <c r="B70" s="74">
        <v>35033</v>
      </c>
    </row>
    <row r="71" spans="1:2" x14ac:dyDescent="0.2">
      <c r="A71" s="74">
        <v>35033</v>
      </c>
      <c r="B71" s="74">
        <v>35064</v>
      </c>
    </row>
    <row r="72" spans="1:2" x14ac:dyDescent="0.2">
      <c r="A72" s="74">
        <v>35064</v>
      </c>
      <c r="B72" s="74">
        <v>35095</v>
      </c>
    </row>
    <row r="73" spans="1:2" x14ac:dyDescent="0.2">
      <c r="A73" s="74">
        <v>35095</v>
      </c>
      <c r="B73" s="74">
        <v>35124</v>
      </c>
    </row>
    <row r="74" spans="1:2" x14ac:dyDescent="0.2">
      <c r="A74" s="74">
        <v>35124</v>
      </c>
      <c r="B74" s="74">
        <v>35155</v>
      </c>
    </row>
    <row r="75" spans="1:2" x14ac:dyDescent="0.2">
      <c r="A75" s="74">
        <v>35155</v>
      </c>
      <c r="B75" s="74">
        <v>35185</v>
      </c>
    </row>
    <row r="76" spans="1:2" x14ac:dyDescent="0.2">
      <c r="A76" s="74">
        <v>35185</v>
      </c>
      <c r="B76" s="74">
        <v>35216</v>
      </c>
    </row>
    <row r="77" spans="1:2" x14ac:dyDescent="0.2">
      <c r="A77" s="74">
        <v>35216</v>
      </c>
      <c r="B77" s="74">
        <v>35246</v>
      </c>
    </row>
    <row r="78" spans="1:2" x14ac:dyDescent="0.2">
      <c r="A78" s="74">
        <v>35246</v>
      </c>
      <c r="B78" s="74">
        <v>35277</v>
      </c>
    </row>
    <row r="79" spans="1:2" x14ac:dyDescent="0.2">
      <c r="A79" s="74">
        <v>35277</v>
      </c>
      <c r="B79" s="74">
        <v>35308</v>
      </c>
    </row>
    <row r="80" spans="1:2" x14ac:dyDescent="0.2">
      <c r="A80" s="74">
        <v>35308</v>
      </c>
      <c r="B80" s="74">
        <v>35338</v>
      </c>
    </row>
    <row r="81" spans="1:2" x14ac:dyDescent="0.2">
      <c r="A81" s="74">
        <v>35338</v>
      </c>
      <c r="B81" s="74">
        <v>35369</v>
      </c>
    </row>
    <row r="82" spans="1:2" x14ac:dyDescent="0.2">
      <c r="A82" s="74">
        <v>35369</v>
      </c>
      <c r="B82" s="74">
        <v>35399</v>
      </c>
    </row>
    <row r="83" spans="1:2" x14ac:dyDescent="0.2">
      <c r="A83" s="74">
        <v>35399</v>
      </c>
      <c r="B83" s="74">
        <v>35430</v>
      </c>
    </row>
    <row r="84" spans="1:2" x14ac:dyDescent="0.2">
      <c r="A84" s="74">
        <v>35430</v>
      </c>
      <c r="B84" s="74">
        <v>35461</v>
      </c>
    </row>
    <row r="85" spans="1:2" x14ac:dyDescent="0.2">
      <c r="A85" s="74">
        <v>35461</v>
      </c>
      <c r="B85" s="74">
        <v>35489</v>
      </c>
    </row>
    <row r="86" spans="1:2" x14ac:dyDescent="0.2">
      <c r="A86" s="74">
        <v>35489</v>
      </c>
      <c r="B86" s="74">
        <v>35520</v>
      </c>
    </row>
    <row r="87" spans="1:2" x14ac:dyDescent="0.2">
      <c r="A87" s="74">
        <v>35520</v>
      </c>
      <c r="B87" s="74">
        <v>35550</v>
      </c>
    </row>
    <row r="88" spans="1:2" x14ac:dyDescent="0.2">
      <c r="A88" s="74">
        <v>35550</v>
      </c>
      <c r="B88" s="74">
        <v>35581</v>
      </c>
    </row>
    <row r="89" spans="1:2" x14ac:dyDescent="0.2">
      <c r="A89" s="74">
        <v>35581</v>
      </c>
      <c r="B89" s="74">
        <v>35611</v>
      </c>
    </row>
    <row r="90" spans="1:2" x14ac:dyDescent="0.2">
      <c r="A90" s="74">
        <v>35611</v>
      </c>
      <c r="B90" s="74">
        <v>35642</v>
      </c>
    </row>
    <row r="91" spans="1:2" x14ac:dyDescent="0.2">
      <c r="A91" s="74">
        <v>35642</v>
      </c>
      <c r="B91" s="74">
        <v>35673</v>
      </c>
    </row>
    <row r="92" spans="1:2" x14ac:dyDescent="0.2">
      <c r="A92" s="74">
        <v>35673</v>
      </c>
      <c r="B92" s="74">
        <v>35703</v>
      </c>
    </row>
    <row r="93" spans="1:2" x14ac:dyDescent="0.2">
      <c r="A93" s="74">
        <v>35703</v>
      </c>
      <c r="B93" s="74">
        <v>35734</v>
      </c>
    </row>
    <row r="94" spans="1:2" x14ac:dyDescent="0.2">
      <c r="A94" s="74">
        <v>35734</v>
      </c>
      <c r="B94" s="74">
        <v>35764</v>
      </c>
    </row>
    <row r="95" spans="1:2" x14ac:dyDescent="0.2">
      <c r="A95" s="74">
        <v>35764</v>
      </c>
      <c r="B95" s="74">
        <v>35795</v>
      </c>
    </row>
    <row r="96" spans="1:2" x14ac:dyDescent="0.2">
      <c r="A96" s="74">
        <v>35795</v>
      </c>
      <c r="B96" s="74">
        <v>35826</v>
      </c>
    </row>
    <row r="97" spans="1:2" x14ac:dyDescent="0.2">
      <c r="A97" s="74">
        <v>35826</v>
      </c>
      <c r="B97" s="74">
        <v>35854</v>
      </c>
    </row>
    <row r="98" spans="1:2" x14ac:dyDescent="0.2">
      <c r="A98" s="74">
        <v>35854</v>
      </c>
      <c r="B98" s="74">
        <v>35885</v>
      </c>
    </row>
    <row r="99" spans="1:2" x14ac:dyDescent="0.2">
      <c r="A99" s="74">
        <v>35885</v>
      </c>
      <c r="B99" s="74">
        <v>35915</v>
      </c>
    </row>
    <row r="100" spans="1:2" x14ac:dyDescent="0.2">
      <c r="A100" s="74">
        <v>35915</v>
      </c>
      <c r="B100" s="74">
        <v>35946</v>
      </c>
    </row>
    <row r="101" spans="1:2" x14ac:dyDescent="0.2">
      <c r="A101" s="74">
        <v>35946</v>
      </c>
      <c r="B101" s="74">
        <v>35976</v>
      </c>
    </row>
    <row r="102" spans="1:2" x14ac:dyDescent="0.2">
      <c r="A102" s="74">
        <v>35976</v>
      </c>
      <c r="B102" s="74">
        <v>36007</v>
      </c>
    </row>
    <row r="103" spans="1:2" x14ac:dyDescent="0.2">
      <c r="A103" s="74">
        <v>36007</v>
      </c>
      <c r="B103" s="74">
        <v>36038</v>
      </c>
    </row>
    <row r="104" spans="1:2" x14ac:dyDescent="0.2">
      <c r="A104" s="74">
        <v>36038</v>
      </c>
      <c r="B104" s="74">
        <v>36068</v>
      </c>
    </row>
    <row r="105" spans="1:2" x14ac:dyDescent="0.2">
      <c r="A105" s="74">
        <v>36068</v>
      </c>
      <c r="B105" s="74">
        <v>36099</v>
      </c>
    </row>
    <row r="106" spans="1:2" x14ac:dyDescent="0.2">
      <c r="A106" s="74">
        <v>36099</v>
      </c>
      <c r="B106" s="74">
        <v>36129</v>
      </c>
    </row>
    <row r="107" spans="1:2" x14ac:dyDescent="0.2">
      <c r="A107" s="74">
        <v>36129</v>
      </c>
      <c r="B107" s="74">
        <v>36160</v>
      </c>
    </row>
    <row r="108" spans="1:2" x14ac:dyDescent="0.2">
      <c r="A108" s="74">
        <v>36160</v>
      </c>
      <c r="B108" s="74">
        <v>36191</v>
      </c>
    </row>
    <row r="109" spans="1:2" x14ac:dyDescent="0.2">
      <c r="A109" s="74">
        <v>36191</v>
      </c>
      <c r="B109" s="74">
        <v>36219</v>
      </c>
    </row>
    <row r="110" spans="1:2" x14ac:dyDescent="0.2">
      <c r="A110" s="74">
        <v>36219</v>
      </c>
      <c r="B110" s="74">
        <v>36250</v>
      </c>
    </row>
    <row r="111" spans="1:2" x14ac:dyDescent="0.2">
      <c r="A111" s="74">
        <v>36250</v>
      </c>
      <c r="B111" s="74">
        <v>36280</v>
      </c>
    </row>
    <row r="112" spans="1:2" x14ac:dyDescent="0.2">
      <c r="A112" s="74">
        <v>36280</v>
      </c>
      <c r="B112" s="74">
        <v>36311</v>
      </c>
    </row>
    <row r="113" spans="1:2" x14ac:dyDescent="0.2">
      <c r="A113" s="74">
        <v>36311</v>
      </c>
      <c r="B113" s="74">
        <v>36341</v>
      </c>
    </row>
    <row r="114" spans="1:2" x14ac:dyDescent="0.2">
      <c r="A114" s="74">
        <v>36341</v>
      </c>
      <c r="B114" s="74">
        <v>36372</v>
      </c>
    </row>
    <row r="115" spans="1:2" x14ac:dyDescent="0.2">
      <c r="A115" s="74">
        <v>36372</v>
      </c>
      <c r="B115" s="74">
        <v>36403</v>
      </c>
    </row>
    <row r="116" spans="1:2" x14ac:dyDescent="0.2">
      <c r="A116" s="74">
        <v>36403</v>
      </c>
      <c r="B116" s="74">
        <v>36433</v>
      </c>
    </row>
    <row r="117" spans="1:2" x14ac:dyDescent="0.2">
      <c r="A117" s="74">
        <v>36433</v>
      </c>
      <c r="B117" s="74">
        <v>36464</v>
      </c>
    </row>
    <row r="118" spans="1:2" x14ac:dyDescent="0.2">
      <c r="A118" s="74">
        <v>36464</v>
      </c>
      <c r="B118" s="74">
        <v>36494</v>
      </c>
    </row>
    <row r="119" spans="1:2" x14ac:dyDescent="0.2">
      <c r="A119" s="74">
        <v>36494</v>
      </c>
      <c r="B119" s="74">
        <v>36525</v>
      </c>
    </row>
    <row r="120" spans="1:2" x14ac:dyDescent="0.2">
      <c r="A120" s="74">
        <v>36525</v>
      </c>
      <c r="B120" s="74">
        <v>36556</v>
      </c>
    </row>
    <row r="121" spans="1:2" x14ac:dyDescent="0.2">
      <c r="A121" s="74">
        <v>36556</v>
      </c>
      <c r="B121" s="74">
        <v>36585</v>
      </c>
    </row>
    <row r="122" spans="1:2" x14ac:dyDescent="0.2">
      <c r="A122" s="74">
        <v>36585</v>
      </c>
      <c r="B122" s="74">
        <v>36616</v>
      </c>
    </row>
    <row r="123" spans="1:2" x14ac:dyDescent="0.2">
      <c r="A123" s="74">
        <v>36616</v>
      </c>
      <c r="B123" s="74">
        <v>36646</v>
      </c>
    </row>
    <row r="124" spans="1:2" x14ac:dyDescent="0.2">
      <c r="A124" s="74">
        <v>36646</v>
      </c>
      <c r="B124" s="74">
        <v>36677</v>
      </c>
    </row>
    <row r="125" spans="1:2" x14ac:dyDescent="0.2">
      <c r="A125" s="74">
        <v>36677</v>
      </c>
      <c r="B125" s="74">
        <v>36707</v>
      </c>
    </row>
    <row r="126" spans="1:2" x14ac:dyDescent="0.2">
      <c r="A126" s="74">
        <v>36707</v>
      </c>
      <c r="B126" s="74">
        <v>36738</v>
      </c>
    </row>
    <row r="127" spans="1:2" x14ac:dyDescent="0.2">
      <c r="A127" s="74">
        <v>36738</v>
      </c>
      <c r="B127" s="74">
        <v>36769</v>
      </c>
    </row>
    <row r="128" spans="1:2" x14ac:dyDescent="0.2">
      <c r="A128" s="74">
        <v>36769</v>
      </c>
      <c r="B128" s="74">
        <v>36799</v>
      </c>
    </row>
    <row r="129" spans="1:2" x14ac:dyDescent="0.2">
      <c r="A129" s="74">
        <v>36799</v>
      </c>
      <c r="B129" s="74">
        <v>36830</v>
      </c>
    </row>
    <row r="130" spans="1:2" x14ac:dyDescent="0.2">
      <c r="A130" s="74">
        <v>36830</v>
      </c>
      <c r="B130" s="74">
        <v>36860</v>
      </c>
    </row>
    <row r="131" spans="1:2" x14ac:dyDescent="0.2">
      <c r="A131" s="74">
        <v>36860</v>
      </c>
      <c r="B131" s="74">
        <v>36891</v>
      </c>
    </row>
    <row r="132" spans="1:2" x14ac:dyDescent="0.2">
      <c r="A132" s="74">
        <v>36891</v>
      </c>
      <c r="B132" s="74">
        <v>36922</v>
      </c>
    </row>
    <row r="133" spans="1:2" x14ac:dyDescent="0.2">
      <c r="A133" s="74">
        <v>36922</v>
      </c>
      <c r="B133" s="74">
        <v>36950</v>
      </c>
    </row>
    <row r="134" spans="1:2" x14ac:dyDescent="0.2">
      <c r="A134" s="74">
        <v>36950</v>
      </c>
      <c r="B134" s="74">
        <v>36981</v>
      </c>
    </row>
    <row r="135" spans="1:2" x14ac:dyDescent="0.2">
      <c r="A135" s="74">
        <v>36981</v>
      </c>
      <c r="B135" s="74">
        <v>37011</v>
      </c>
    </row>
    <row r="136" spans="1:2" x14ac:dyDescent="0.2">
      <c r="A136" s="74">
        <v>37011</v>
      </c>
      <c r="B136" s="74">
        <v>37042</v>
      </c>
    </row>
    <row r="137" spans="1:2" x14ac:dyDescent="0.2">
      <c r="A137" s="74">
        <v>37042</v>
      </c>
      <c r="B137" s="74">
        <v>37072</v>
      </c>
    </row>
    <row r="138" spans="1:2" x14ac:dyDescent="0.2">
      <c r="A138" s="74">
        <v>37072</v>
      </c>
      <c r="B138" s="74">
        <v>37103</v>
      </c>
    </row>
    <row r="139" spans="1:2" x14ac:dyDescent="0.2">
      <c r="A139" s="74">
        <v>37103</v>
      </c>
      <c r="B139" s="74">
        <v>37134</v>
      </c>
    </row>
    <row r="140" spans="1:2" x14ac:dyDescent="0.2">
      <c r="A140" s="74">
        <v>37134</v>
      </c>
      <c r="B140" s="74">
        <v>37164</v>
      </c>
    </row>
    <row r="141" spans="1:2" x14ac:dyDescent="0.2">
      <c r="A141" s="74">
        <v>37164</v>
      </c>
      <c r="B141" s="74">
        <v>37195</v>
      </c>
    </row>
    <row r="142" spans="1:2" x14ac:dyDescent="0.2">
      <c r="A142" s="74">
        <v>37195</v>
      </c>
      <c r="B142" s="74">
        <v>37225</v>
      </c>
    </row>
    <row r="143" spans="1:2" x14ac:dyDescent="0.2">
      <c r="A143" s="74">
        <v>37225</v>
      </c>
      <c r="B143" s="74">
        <v>37256</v>
      </c>
    </row>
    <row r="144" spans="1:2" x14ac:dyDescent="0.2">
      <c r="A144" s="74">
        <v>37256</v>
      </c>
      <c r="B144" s="74">
        <v>37287</v>
      </c>
    </row>
    <row r="145" spans="1:2" x14ac:dyDescent="0.2">
      <c r="A145" s="74">
        <v>37287</v>
      </c>
      <c r="B145" s="74">
        <v>37315</v>
      </c>
    </row>
    <row r="146" spans="1:2" x14ac:dyDescent="0.2">
      <c r="A146" s="74">
        <v>37315</v>
      </c>
      <c r="B146" s="74">
        <v>37346</v>
      </c>
    </row>
    <row r="147" spans="1:2" x14ac:dyDescent="0.2">
      <c r="A147" s="74">
        <v>37346</v>
      </c>
      <c r="B147" s="74">
        <v>37376</v>
      </c>
    </row>
    <row r="148" spans="1:2" x14ac:dyDescent="0.2">
      <c r="A148" s="74">
        <v>37376</v>
      </c>
      <c r="B148" s="74">
        <v>37407</v>
      </c>
    </row>
    <row r="149" spans="1:2" x14ac:dyDescent="0.2">
      <c r="A149" s="74">
        <v>37407</v>
      </c>
      <c r="B149" s="74">
        <v>37437</v>
      </c>
    </row>
    <row r="150" spans="1:2" x14ac:dyDescent="0.2">
      <c r="A150" s="74">
        <v>37437</v>
      </c>
      <c r="B150" s="74">
        <v>37468</v>
      </c>
    </row>
    <row r="151" spans="1:2" x14ac:dyDescent="0.2">
      <c r="A151" s="74">
        <v>37468</v>
      </c>
      <c r="B151" s="74">
        <v>37499</v>
      </c>
    </row>
    <row r="152" spans="1:2" x14ac:dyDescent="0.2">
      <c r="A152" s="74">
        <v>37499</v>
      </c>
      <c r="B152" s="74">
        <v>37529</v>
      </c>
    </row>
    <row r="153" spans="1:2" x14ac:dyDescent="0.2">
      <c r="A153" s="74">
        <v>37529</v>
      </c>
      <c r="B153" s="74">
        <v>37560</v>
      </c>
    </row>
    <row r="154" spans="1:2" x14ac:dyDescent="0.2">
      <c r="A154" s="74">
        <v>37560</v>
      </c>
      <c r="B154" s="74">
        <v>37590</v>
      </c>
    </row>
    <row r="155" spans="1:2" x14ac:dyDescent="0.2">
      <c r="A155" s="74">
        <v>37590</v>
      </c>
      <c r="B155" s="74">
        <v>37621</v>
      </c>
    </row>
    <row r="156" spans="1:2" x14ac:dyDescent="0.2">
      <c r="A156" s="74">
        <v>37621</v>
      </c>
      <c r="B156" s="74">
        <v>37652</v>
      </c>
    </row>
    <row r="157" spans="1:2" x14ac:dyDescent="0.2">
      <c r="A157" s="74">
        <v>37652</v>
      </c>
      <c r="B157" s="74">
        <v>37680</v>
      </c>
    </row>
    <row r="158" spans="1:2" x14ac:dyDescent="0.2">
      <c r="A158" s="74">
        <v>37680</v>
      </c>
      <c r="B158" s="74">
        <v>37711</v>
      </c>
    </row>
    <row r="159" spans="1:2" x14ac:dyDescent="0.2">
      <c r="A159" s="74">
        <v>37711</v>
      </c>
      <c r="B159" s="74">
        <v>37741</v>
      </c>
    </row>
    <row r="160" spans="1:2" x14ac:dyDescent="0.2">
      <c r="A160" s="74">
        <v>37741</v>
      </c>
      <c r="B160" s="74">
        <v>37772</v>
      </c>
    </row>
    <row r="161" spans="1:2" x14ac:dyDescent="0.2">
      <c r="A161" s="74">
        <v>37772</v>
      </c>
      <c r="B161" s="74">
        <v>37802</v>
      </c>
    </row>
    <row r="162" spans="1:2" x14ac:dyDescent="0.2">
      <c r="A162" s="74">
        <v>37802</v>
      </c>
      <c r="B162" s="74">
        <v>37833</v>
      </c>
    </row>
    <row r="163" spans="1:2" x14ac:dyDescent="0.2">
      <c r="A163" s="74">
        <v>37833</v>
      </c>
      <c r="B163" s="74">
        <v>37864</v>
      </c>
    </row>
    <row r="164" spans="1:2" x14ac:dyDescent="0.2">
      <c r="A164" s="74">
        <v>37864</v>
      </c>
      <c r="B164" s="74">
        <v>37894</v>
      </c>
    </row>
    <row r="165" spans="1:2" x14ac:dyDescent="0.2">
      <c r="A165" s="74">
        <v>37894</v>
      </c>
      <c r="B165" s="74">
        <v>37925</v>
      </c>
    </row>
    <row r="166" spans="1:2" x14ac:dyDescent="0.2">
      <c r="A166" s="74">
        <v>37925</v>
      </c>
      <c r="B166" s="74">
        <v>37955</v>
      </c>
    </row>
    <row r="167" spans="1:2" x14ac:dyDescent="0.2">
      <c r="A167" s="74">
        <v>37955</v>
      </c>
      <c r="B167" s="74">
        <v>37986</v>
      </c>
    </row>
    <row r="168" spans="1:2" x14ac:dyDescent="0.2">
      <c r="A168" s="74">
        <v>37986</v>
      </c>
      <c r="B168" s="74">
        <v>38017</v>
      </c>
    </row>
    <row r="169" spans="1:2" x14ac:dyDescent="0.2">
      <c r="A169" s="74">
        <v>38017</v>
      </c>
      <c r="B169" s="74">
        <v>38046</v>
      </c>
    </row>
    <row r="170" spans="1:2" x14ac:dyDescent="0.2">
      <c r="A170" s="74">
        <v>38046</v>
      </c>
      <c r="B170" s="74">
        <v>38077</v>
      </c>
    </row>
    <row r="171" spans="1:2" x14ac:dyDescent="0.2">
      <c r="A171" s="74">
        <v>38077</v>
      </c>
      <c r="B171" s="74">
        <v>38107</v>
      </c>
    </row>
    <row r="172" spans="1:2" x14ac:dyDescent="0.2">
      <c r="A172" s="74">
        <v>38107</v>
      </c>
      <c r="B172" s="74">
        <v>38138</v>
      </c>
    </row>
    <row r="173" spans="1:2" x14ac:dyDescent="0.2">
      <c r="A173" s="74">
        <v>38138</v>
      </c>
      <c r="B173" s="74">
        <v>38168</v>
      </c>
    </row>
    <row r="174" spans="1:2" x14ac:dyDescent="0.2">
      <c r="A174" s="74">
        <v>38168</v>
      </c>
      <c r="B174" s="74">
        <v>38199</v>
      </c>
    </row>
    <row r="175" spans="1:2" x14ac:dyDescent="0.2">
      <c r="A175" s="74">
        <v>38199</v>
      </c>
      <c r="B175" s="74">
        <v>38230</v>
      </c>
    </row>
    <row r="176" spans="1:2" x14ac:dyDescent="0.2">
      <c r="A176" s="74">
        <v>38230</v>
      </c>
      <c r="B176" s="74">
        <v>38260</v>
      </c>
    </row>
    <row r="177" spans="1:2" x14ac:dyDescent="0.2">
      <c r="A177" s="74">
        <v>38260</v>
      </c>
      <c r="B177" s="74">
        <v>38291</v>
      </c>
    </row>
    <row r="178" spans="1:2" x14ac:dyDescent="0.2">
      <c r="A178" s="74">
        <v>38291</v>
      </c>
      <c r="B178" s="74">
        <v>38321</v>
      </c>
    </row>
    <row r="179" spans="1:2" x14ac:dyDescent="0.2">
      <c r="A179" s="74">
        <v>38321</v>
      </c>
      <c r="B179" s="74">
        <v>38352</v>
      </c>
    </row>
    <row r="180" spans="1:2" x14ac:dyDescent="0.2">
      <c r="A180" s="74">
        <v>38352</v>
      </c>
      <c r="B180" s="74">
        <v>38383</v>
      </c>
    </row>
    <row r="181" spans="1:2" x14ac:dyDescent="0.2">
      <c r="A181" s="74">
        <v>38383</v>
      </c>
      <c r="B181" s="74">
        <v>38411</v>
      </c>
    </row>
    <row r="182" spans="1:2" x14ac:dyDescent="0.2">
      <c r="A182" s="74">
        <v>38411</v>
      </c>
      <c r="B182" s="74">
        <v>38442</v>
      </c>
    </row>
    <row r="183" spans="1:2" x14ac:dyDescent="0.2">
      <c r="A183" s="74">
        <v>38442</v>
      </c>
      <c r="B183" s="74">
        <v>38472</v>
      </c>
    </row>
    <row r="184" spans="1:2" x14ac:dyDescent="0.2">
      <c r="A184" s="74">
        <v>38472</v>
      </c>
      <c r="B184" s="74">
        <v>38503</v>
      </c>
    </row>
    <row r="185" spans="1:2" x14ac:dyDescent="0.2">
      <c r="A185" s="74">
        <v>38503</v>
      </c>
      <c r="B185" s="74">
        <v>38533</v>
      </c>
    </row>
    <row r="186" spans="1:2" x14ac:dyDescent="0.2">
      <c r="A186" s="74">
        <v>38533</v>
      </c>
      <c r="B186" s="74">
        <v>38564</v>
      </c>
    </row>
    <row r="187" spans="1:2" x14ac:dyDescent="0.2">
      <c r="A187" s="74">
        <v>38564</v>
      </c>
      <c r="B187" s="74">
        <v>38595</v>
      </c>
    </row>
    <row r="188" spans="1:2" x14ac:dyDescent="0.2">
      <c r="A188" s="74">
        <v>38595</v>
      </c>
      <c r="B188" s="74">
        <v>38625</v>
      </c>
    </row>
    <row r="189" spans="1:2" x14ac:dyDescent="0.2">
      <c r="A189" s="74">
        <v>38625</v>
      </c>
      <c r="B189" s="74">
        <v>38656</v>
      </c>
    </row>
    <row r="190" spans="1:2" x14ac:dyDescent="0.2">
      <c r="A190" s="74">
        <v>38656</v>
      </c>
      <c r="B190" s="74">
        <v>38686</v>
      </c>
    </row>
    <row r="191" spans="1:2" x14ac:dyDescent="0.2">
      <c r="A191" s="74">
        <v>38686</v>
      </c>
      <c r="B191" s="74">
        <v>38717</v>
      </c>
    </row>
    <row r="192" spans="1:2" x14ac:dyDescent="0.2">
      <c r="A192" s="74">
        <v>38717</v>
      </c>
      <c r="B192" s="74">
        <v>38748</v>
      </c>
    </row>
    <row r="193" spans="1:2" x14ac:dyDescent="0.2">
      <c r="A193" s="74">
        <v>38748</v>
      </c>
      <c r="B193" s="74">
        <v>38776</v>
      </c>
    </row>
    <row r="194" spans="1:2" x14ac:dyDescent="0.2">
      <c r="A194" s="74">
        <v>38776</v>
      </c>
      <c r="B194" s="74">
        <v>38807</v>
      </c>
    </row>
    <row r="195" spans="1:2" x14ac:dyDescent="0.2">
      <c r="A195" s="74">
        <v>38807</v>
      </c>
      <c r="B195" s="74">
        <v>38837</v>
      </c>
    </row>
    <row r="196" spans="1:2" x14ac:dyDescent="0.2">
      <c r="A196" s="74">
        <v>38837</v>
      </c>
      <c r="B196" s="74">
        <v>38868</v>
      </c>
    </row>
    <row r="197" spans="1:2" x14ac:dyDescent="0.2">
      <c r="A197" s="74">
        <v>38868</v>
      </c>
      <c r="B197" s="74">
        <v>38898</v>
      </c>
    </row>
    <row r="198" spans="1:2" x14ac:dyDescent="0.2">
      <c r="A198" s="74">
        <v>38898</v>
      </c>
      <c r="B198" s="74">
        <v>38929</v>
      </c>
    </row>
    <row r="199" spans="1:2" x14ac:dyDescent="0.2">
      <c r="A199" s="74">
        <v>38929</v>
      </c>
      <c r="B199" s="74">
        <v>38960</v>
      </c>
    </row>
    <row r="200" spans="1:2" x14ac:dyDescent="0.2">
      <c r="A200" s="74">
        <v>38960</v>
      </c>
      <c r="B200" s="74">
        <v>38992</v>
      </c>
    </row>
    <row r="201" spans="1:2" x14ac:dyDescent="0.2">
      <c r="A201" s="74">
        <v>38990</v>
      </c>
      <c r="B201" s="74">
        <v>39021</v>
      </c>
    </row>
    <row r="202" spans="1:2" x14ac:dyDescent="0.2">
      <c r="A202" s="74">
        <v>39021</v>
      </c>
      <c r="B202" s="74">
        <v>39051</v>
      </c>
    </row>
    <row r="203" spans="1:2" x14ac:dyDescent="0.2">
      <c r="A203" s="74">
        <v>39051</v>
      </c>
      <c r="B203" s="74">
        <v>39085</v>
      </c>
    </row>
    <row r="204" spans="1:2" x14ac:dyDescent="0.2">
      <c r="A204" s="74">
        <v>39082</v>
      </c>
      <c r="B204" s="74">
        <v>39113</v>
      </c>
    </row>
    <row r="205" spans="1:2" x14ac:dyDescent="0.2">
      <c r="A205" s="74">
        <v>39113</v>
      </c>
      <c r="B205" s="74">
        <v>39141</v>
      </c>
    </row>
    <row r="206" spans="1:2" x14ac:dyDescent="0.2">
      <c r="A206" s="74">
        <v>39141</v>
      </c>
      <c r="B206" s="74">
        <v>39174</v>
      </c>
    </row>
    <row r="207" spans="1:2" x14ac:dyDescent="0.2">
      <c r="A207" s="74">
        <v>39172</v>
      </c>
      <c r="B207" s="74">
        <v>39202</v>
      </c>
    </row>
    <row r="208" spans="1:2" x14ac:dyDescent="0.2">
      <c r="A208" s="74">
        <v>39202</v>
      </c>
      <c r="B208" s="74">
        <v>39233</v>
      </c>
    </row>
    <row r="209" spans="1:2" x14ac:dyDescent="0.2">
      <c r="A209" s="74">
        <v>39233</v>
      </c>
      <c r="B209" s="74">
        <v>39265</v>
      </c>
    </row>
    <row r="210" spans="1:2" x14ac:dyDescent="0.2">
      <c r="A210" s="74">
        <v>39263</v>
      </c>
      <c r="B210" s="74">
        <v>39294</v>
      </c>
    </row>
    <row r="211" spans="1:2" x14ac:dyDescent="0.2">
      <c r="A211" s="74">
        <v>39294</v>
      </c>
      <c r="B211" s="74">
        <v>39325</v>
      </c>
    </row>
    <row r="212" spans="1:2" x14ac:dyDescent="0.2">
      <c r="A212" s="74">
        <v>39325</v>
      </c>
      <c r="B212" s="74">
        <v>39356</v>
      </c>
    </row>
    <row r="213" spans="1:2" x14ac:dyDescent="0.2">
      <c r="A213" s="74">
        <v>39355</v>
      </c>
      <c r="B213" s="74">
        <v>39386</v>
      </c>
    </row>
    <row r="214" spans="1:2" x14ac:dyDescent="0.2">
      <c r="A214" s="74">
        <v>39386</v>
      </c>
      <c r="B214" s="74">
        <v>39416</v>
      </c>
    </row>
    <row r="215" spans="1:2" x14ac:dyDescent="0.2">
      <c r="A215" s="74">
        <v>39416</v>
      </c>
      <c r="B215" s="74">
        <v>39447</v>
      </c>
    </row>
    <row r="216" spans="1:2" x14ac:dyDescent="0.2">
      <c r="A216" s="74">
        <v>39447</v>
      </c>
      <c r="B216" s="74">
        <v>39478</v>
      </c>
    </row>
    <row r="217" spans="1:2" x14ac:dyDescent="0.2">
      <c r="A217" s="74">
        <v>39478</v>
      </c>
      <c r="B217" s="74">
        <v>39507</v>
      </c>
    </row>
    <row r="218" spans="1:2" x14ac:dyDescent="0.2">
      <c r="A218" s="74">
        <v>39507</v>
      </c>
      <c r="B218" s="74">
        <v>39538</v>
      </c>
    </row>
    <row r="219" spans="1:2" x14ac:dyDescent="0.2">
      <c r="A219" s="74">
        <v>39538</v>
      </c>
      <c r="B219" s="74">
        <v>39568</v>
      </c>
    </row>
    <row r="220" spans="1:2" x14ac:dyDescent="0.2">
      <c r="A220" s="74">
        <v>39568</v>
      </c>
      <c r="B220" s="74">
        <v>39601</v>
      </c>
    </row>
    <row r="221" spans="1:2" x14ac:dyDescent="0.2">
      <c r="A221" s="74">
        <v>39599</v>
      </c>
      <c r="B221" s="74">
        <v>39629</v>
      </c>
    </row>
    <row r="222" spans="1:2" x14ac:dyDescent="0.2">
      <c r="A222" s="74">
        <v>39629</v>
      </c>
      <c r="B222" s="74">
        <v>39660</v>
      </c>
    </row>
    <row r="223" spans="1:2" x14ac:dyDescent="0.2">
      <c r="A223" s="74">
        <v>39660</v>
      </c>
      <c r="B223" s="74">
        <v>39693</v>
      </c>
    </row>
    <row r="224" spans="1:2" x14ac:dyDescent="0.2">
      <c r="A224" s="74">
        <v>39691</v>
      </c>
      <c r="B224" s="74">
        <v>39721</v>
      </c>
    </row>
    <row r="225" spans="1:2" x14ac:dyDescent="0.2">
      <c r="A225" s="74">
        <v>39721</v>
      </c>
      <c r="B225" s="74">
        <v>39755</v>
      </c>
    </row>
    <row r="226" spans="1:2" x14ac:dyDescent="0.2">
      <c r="A226" s="74">
        <v>39752</v>
      </c>
      <c r="B226" s="74">
        <v>39783</v>
      </c>
    </row>
    <row r="227" spans="1:2" x14ac:dyDescent="0.2">
      <c r="A227" s="74">
        <v>39782</v>
      </c>
      <c r="B227" s="74">
        <v>39813</v>
      </c>
    </row>
    <row r="228" spans="1:2" x14ac:dyDescent="0.2">
      <c r="A228" s="74">
        <v>39813</v>
      </c>
      <c r="B228" s="74">
        <v>39846</v>
      </c>
    </row>
    <row r="229" spans="1:2" x14ac:dyDescent="0.2">
      <c r="A229" s="74">
        <v>39844</v>
      </c>
      <c r="B229" s="74">
        <v>39874</v>
      </c>
    </row>
    <row r="230" spans="1:2" x14ac:dyDescent="0.2">
      <c r="A230" s="74">
        <v>39872</v>
      </c>
      <c r="B230" s="74">
        <v>39903</v>
      </c>
    </row>
    <row r="231" spans="1:2" x14ac:dyDescent="0.2">
      <c r="A231" s="74">
        <v>39903</v>
      </c>
      <c r="B231" s="74">
        <v>39933</v>
      </c>
    </row>
    <row r="232" spans="1:2" x14ac:dyDescent="0.2">
      <c r="A232" s="74">
        <v>39933</v>
      </c>
      <c r="B232" s="74">
        <v>39965</v>
      </c>
    </row>
    <row r="233" spans="1:2" x14ac:dyDescent="0.2">
      <c r="A233" s="74">
        <v>39964</v>
      </c>
      <c r="B233" s="74">
        <v>39994</v>
      </c>
    </row>
    <row r="234" spans="1:2" x14ac:dyDescent="0.2">
      <c r="A234" s="74">
        <v>39994</v>
      </c>
      <c r="B234" s="74">
        <v>40025</v>
      </c>
    </row>
    <row r="235" spans="1:2" x14ac:dyDescent="0.2">
      <c r="A235" s="74">
        <v>40025</v>
      </c>
      <c r="B235" s="74">
        <v>40056</v>
      </c>
    </row>
    <row r="236" spans="1:2" x14ac:dyDescent="0.2">
      <c r="A236" s="74">
        <v>40056</v>
      </c>
      <c r="B236" s="74">
        <v>40086</v>
      </c>
    </row>
    <row r="237" spans="1:2" x14ac:dyDescent="0.2">
      <c r="A237" s="74">
        <v>40086</v>
      </c>
      <c r="B237" s="74">
        <v>40119</v>
      </c>
    </row>
    <row r="238" spans="1:2" x14ac:dyDescent="0.2">
      <c r="A238" s="74">
        <v>40117</v>
      </c>
      <c r="B238" s="74">
        <v>40147</v>
      </c>
    </row>
    <row r="239" spans="1:2" x14ac:dyDescent="0.2">
      <c r="A239" s="74">
        <v>40147</v>
      </c>
      <c r="B239" s="74">
        <v>40178</v>
      </c>
    </row>
    <row r="240" spans="1:2" x14ac:dyDescent="0.2">
      <c r="A240" s="74">
        <v>40178</v>
      </c>
      <c r="B240" s="74">
        <v>40210</v>
      </c>
    </row>
    <row r="241" spans="1:2" x14ac:dyDescent="0.2">
      <c r="A241" s="74">
        <v>40209</v>
      </c>
      <c r="B241" s="74">
        <v>40238</v>
      </c>
    </row>
    <row r="242" spans="1:2" x14ac:dyDescent="0.2">
      <c r="A242" s="74">
        <v>40237</v>
      </c>
      <c r="B242" s="74">
        <v>40268</v>
      </c>
    </row>
    <row r="243" spans="1:2" x14ac:dyDescent="0.2">
      <c r="A243" s="74">
        <v>40268</v>
      </c>
      <c r="B243" s="74">
        <v>40298</v>
      </c>
    </row>
    <row r="244" spans="1:2" x14ac:dyDescent="0.2">
      <c r="A244" s="74">
        <v>40298</v>
      </c>
      <c r="B244" s="74">
        <v>40330</v>
      </c>
    </row>
    <row r="245" spans="1:2" x14ac:dyDescent="0.2">
      <c r="A245" s="74">
        <v>40329</v>
      </c>
      <c r="B245" s="74">
        <v>40359</v>
      </c>
    </row>
    <row r="246" spans="1:2" x14ac:dyDescent="0.2">
      <c r="A246" s="74">
        <v>40359</v>
      </c>
      <c r="B246" s="74">
        <v>40392</v>
      </c>
    </row>
    <row r="247" spans="1:2" x14ac:dyDescent="0.2">
      <c r="A247" s="74">
        <v>40390</v>
      </c>
      <c r="B247" s="74">
        <v>40421</v>
      </c>
    </row>
    <row r="248" spans="1:2" x14ac:dyDescent="0.2">
      <c r="A248" s="74">
        <v>40421</v>
      </c>
      <c r="B248" s="74">
        <v>40451</v>
      </c>
    </row>
    <row r="249" spans="1:2" x14ac:dyDescent="0.2">
      <c r="A249" s="74">
        <v>40451</v>
      </c>
      <c r="B249" s="74">
        <v>40483</v>
      </c>
    </row>
    <row r="250" spans="1:2" x14ac:dyDescent="0.2">
      <c r="A250" s="74">
        <v>40482</v>
      </c>
      <c r="B250" s="74">
        <v>40512</v>
      </c>
    </row>
    <row r="251" spans="1:2" x14ac:dyDescent="0.2">
      <c r="A251" s="74">
        <v>40512</v>
      </c>
      <c r="B251" s="74">
        <v>40543</v>
      </c>
    </row>
    <row r="252" spans="1:2" x14ac:dyDescent="0.2">
      <c r="A252" s="74">
        <v>40543</v>
      </c>
      <c r="B252" s="74">
        <v>40574</v>
      </c>
    </row>
    <row r="253" spans="1:2" x14ac:dyDescent="0.2">
      <c r="A253" s="74">
        <v>40574</v>
      </c>
      <c r="B253" s="74">
        <v>40602</v>
      </c>
    </row>
    <row r="254" spans="1:2" x14ac:dyDescent="0.2">
      <c r="A254" s="74">
        <v>40602</v>
      </c>
      <c r="B254" s="74">
        <v>40633</v>
      </c>
    </row>
    <row r="255" spans="1:2" x14ac:dyDescent="0.2">
      <c r="A255" s="74">
        <v>40633</v>
      </c>
      <c r="B255" s="74">
        <v>40665</v>
      </c>
    </row>
    <row r="256" spans="1:2" x14ac:dyDescent="0.2">
      <c r="A256" s="74">
        <v>40663</v>
      </c>
      <c r="B256" s="74">
        <v>40694</v>
      </c>
    </row>
    <row r="257" spans="1:2" x14ac:dyDescent="0.2">
      <c r="A257" s="74">
        <v>40694</v>
      </c>
      <c r="B257" s="74">
        <v>40724</v>
      </c>
    </row>
    <row r="258" spans="1:2" x14ac:dyDescent="0.2">
      <c r="A258" s="74">
        <v>40724</v>
      </c>
      <c r="B258" s="74">
        <v>40756</v>
      </c>
    </row>
    <row r="259" spans="1:2" x14ac:dyDescent="0.2">
      <c r="A259" s="74">
        <v>40755</v>
      </c>
      <c r="B259" s="74">
        <v>40786</v>
      </c>
    </row>
    <row r="260" spans="1:2" x14ac:dyDescent="0.2">
      <c r="A260" s="74">
        <v>40786</v>
      </c>
      <c r="B260" s="74">
        <v>40816</v>
      </c>
    </row>
    <row r="261" spans="1:2" x14ac:dyDescent="0.2">
      <c r="A261" s="74">
        <v>40816</v>
      </c>
      <c r="B261" s="74">
        <v>40847</v>
      </c>
    </row>
    <row r="262" spans="1:2" x14ac:dyDescent="0.2">
      <c r="A262" s="74">
        <v>40847</v>
      </c>
      <c r="B262" s="74">
        <v>40877</v>
      </c>
    </row>
    <row r="263" spans="1:2" x14ac:dyDescent="0.2">
      <c r="A263" s="74">
        <v>40877</v>
      </c>
      <c r="B263" s="74">
        <v>40911</v>
      </c>
    </row>
    <row r="264" spans="1:2" x14ac:dyDescent="0.2">
      <c r="A264" s="74">
        <v>40908</v>
      </c>
      <c r="B264" s="74">
        <v>40939</v>
      </c>
    </row>
    <row r="265" spans="1:2" x14ac:dyDescent="0.2">
      <c r="A265" s="74">
        <v>40939</v>
      </c>
      <c r="B265" s="74">
        <v>40968</v>
      </c>
    </row>
    <row r="266" spans="1:2" x14ac:dyDescent="0.2">
      <c r="A266" s="74">
        <v>40968</v>
      </c>
      <c r="B266" s="74">
        <v>41001</v>
      </c>
    </row>
    <row r="267" spans="1:2" x14ac:dyDescent="0.2">
      <c r="A267" s="74">
        <v>40999</v>
      </c>
      <c r="B267" s="74">
        <v>41029</v>
      </c>
    </row>
    <row r="268" spans="1:2" x14ac:dyDescent="0.2">
      <c r="A268" s="74">
        <v>41029</v>
      </c>
      <c r="B268" s="74">
        <v>41060</v>
      </c>
    </row>
    <row r="269" spans="1:2" x14ac:dyDescent="0.2">
      <c r="A269" s="74">
        <v>41060</v>
      </c>
      <c r="B269" s="74">
        <v>41092</v>
      </c>
    </row>
    <row r="270" spans="1:2" x14ac:dyDescent="0.2">
      <c r="A270" s="74">
        <v>41090</v>
      </c>
      <c r="B270" s="74">
        <v>41121</v>
      </c>
    </row>
    <row r="271" spans="1:2" x14ac:dyDescent="0.2">
      <c r="A271" s="74">
        <v>41121</v>
      </c>
      <c r="B271" s="74">
        <v>41152</v>
      </c>
    </row>
    <row r="272" spans="1:2" x14ac:dyDescent="0.2">
      <c r="A272" s="74">
        <v>41152</v>
      </c>
      <c r="B272" s="74">
        <v>41183</v>
      </c>
    </row>
    <row r="273" spans="1:2" x14ac:dyDescent="0.2">
      <c r="A273" s="74">
        <v>41182</v>
      </c>
      <c r="B273" s="74">
        <v>41213</v>
      </c>
    </row>
    <row r="274" spans="1:2" x14ac:dyDescent="0.2">
      <c r="A274" s="74">
        <v>41213</v>
      </c>
      <c r="B274" s="74">
        <v>41243</v>
      </c>
    </row>
    <row r="275" spans="1:2" x14ac:dyDescent="0.2">
      <c r="A275" s="74">
        <v>41243</v>
      </c>
      <c r="B275" s="74">
        <v>41274</v>
      </c>
    </row>
    <row r="276" spans="1:2" x14ac:dyDescent="0.2">
      <c r="A276" s="74">
        <v>41274</v>
      </c>
      <c r="B276" s="74">
        <v>41305</v>
      </c>
    </row>
    <row r="277" spans="1:2" x14ac:dyDescent="0.2">
      <c r="A277" s="74">
        <v>41305</v>
      </c>
      <c r="B277" s="74">
        <v>41333</v>
      </c>
    </row>
    <row r="278" spans="1:2" x14ac:dyDescent="0.2">
      <c r="A278" s="74">
        <v>41333</v>
      </c>
      <c r="B278" s="74">
        <v>41365</v>
      </c>
    </row>
    <row r="279" spans="1:2" x14ac:dyDescent="0.2">
      <c r="A279" s="74">
        <v>41364</v>
      </c>
      <c r="B279" s="74">
        <v>41394</v>
      </c>
    </row>
    <row r="280" spans="1:2" x14ac:dyDescent="0.2">
      <c r="A280" s="74">
        <v>41394</v>
      </c>
      <c r="B280" s="74">
        <v>41425</v>
      </c>
    </row>
    <row r="281" spans="1:2" x14ac:dyDescent="0.2">
      <c r="A281" s="74">
        <v>41425</v>
      </c>
      <c r="B281" s="74">
        <v>41456</v>
      </c>
    </row>
    <row r="282" spans="1:2" x14ac:dyDescent="0.2">
      <c r="A282" s="74">
        <v>41455</v>
      </c>
      <c r="B282" s="74">
        <v>41486</v>
      </c>
    </row>
    <row r="283" spans="1:2" x14ac:dyDescent="0.2">
      <c r="A283" s="74">
        <v>41486</v>
      </c>
      <c r="B283" s="74">
        <v>41519</v>
      </c>
    </row>
    <row r="284" spans="1:2" x14ac:dyDescent="0.2">
      <c r="A284" s="74">
        <v>41517</v>
      </c>
      <c r="B284" s="74">
        <v>41547</v>
      </c>
    </row>
    <row r="285" spans="1:2" x14ac:dyDescent="0.2">
      <c r="A285" s="74">
        <v>41547</v>
      </c>
      <c r="B285" s="74">
        <v>41578</v>
      </c>
    </row>
    <row r="286" spans="1:2" x14ac:dyDescent="0.2">
      <c r="A286" s="74">
        <v>41578</v>
      </c>
      <c r="B286" s="74">
        <v>41610</v>
      </c>
    </row>
    <row r="287" spans="1:2" x14ac:dyDescent="0.2">
      <c r="A287" s="74">
        <v>41608</v>
      </c>
      <c r="B287" s="74">
        <v>41639</v>
      </c>
    </row>
    <row r="288" spans="1:2" x14ac:dyDescent="0.2">
      <c r="A288" s="74">
        <v>41639</v>
      </c>
      <c r="B288" s="74">
        <v>41670</v>
      </c>
    </row>
    <row r="289" spans="1:2" x14ac:dyDescent="0.2">
      <c r="A289" s="74">
        <v>41670</v>
      </c>
      <c r="B289" s="74">
        <v>41698</v>
      </c>
    </row>
    <row r="290" spans="1:2" x14ac:dyDescent="0.2">
      <c r="A290" s="74">
        <v>41698</v>
      </c>
      <c r="B290" s="74">
        <v>41729</v>
      </c>
    </row>
    <row r="291" spans="1:2" x14ac:dyDescent="0.2">
      <c r="A291" s="74">
        <v>41729</v>
      </c>
      <c r="B291" s="74">
        <v>41759</v>
      </c>
    </row>
    <row r="292" spans="1:2" x14ac:dyDescent="0.2">
      <c r="A292" s="74">
        <v>41759</v>
      </c>
      <c r="B292" s="74">
        <v>41792</v>
      </c>
    </row>
    <row r="293" spans="1:2" x14ac:dyDescent="0.2">
      <c r="A293" s="74">
        <v>41790</v>
      </c>
      <c r="B293" s="74">
        <v>41820</v>
      </c>
    </row>
    <row r="294" spans="1:2" x14ac:dyDescent="0.2">
      <c r="A294" s="74">
        <v>41820</v>
      </c>
      <c r="B294" s="74">
        <v>41851</v>
      </c>
    </row>
    <row r="295" spans="1:2" x14ac:dyDescent="0.2">
      <c r="A295" s="74">
        <v>41851</v>
      </c>
      <c r="B295" s="74">
        <v>41883</v>
      </c>
    </row>
    <row r="296" spans="1:2" x14ac:dyDescent="0.2">
      <c r="A296" s="74">
        <v>41882</v>
      </c>
      <c r="B296" s="74">
        <v>41912</v>
      </c>
    </row>
    <row r="297" spans="1:2" x14ac:dyDescent="0.2">
      <c r="A297" s="74">
        <v>41912</v>
      </c>
      <c r="B297" s="74">
        <v>41946</v>
      </c>
    </row>
    <row r="298" spans="1:2" x14ac:dyDescent="0.2">
      <c r="A298" s="74">
        <v>41943</v>
      </c>
      <c r="B298" s="74">
        <v>41974</v>
      </c>
    </row>
    <row r="299" spans="1:2" x14ac:dyDescent="0.2">
      <c r="A299" s="74">
        <v>41973</v>
      </c>
      <c r="B299" s="74">
        <v>42004</v>
      </c>
    </row>
    <row r="300" spans="1:2" x14ac:dyDescent="0.2">
      <c r="A300" s="74">
        <v>42004</v>
      </c>
      <c r="B300" s="74">
        <v>42037</v>
      </c>
    </row>
    <row r="301" spans="1:2" x14ac:dyDescent="0.2">
      <c r="A301" s="74">
        <v>42035</v>
      </c>
      <c r="B301" s="74">
        <v>42065</v>
      </c>
    </row>
    <row r="302" spans="1:2" x14ac:dyDescent="0.2">
      <c r="A302" s="74">
        <v>42063</v>
      </c>
      <c r="B302" s="74">
        <v>42094</v>
      </c>
    </row>
    <row r="303" spans="1:2" x14ac:dyDescent="0.2">
      <c r="A303" s="74">
        <v>42094</v>
      </c>
      <c r="B303" s="74">
        <v>42124</v>
      </c>
    </row>
    <row r="304" spans="1:2" x14ac:dyDescent="0.2">
      <c r="A304" s="74">
        <v>42124</v>
      </c>
      <c r="B304" s="74">
        <v>42156</v>
      </c>
    </row>
    <row r="305" spans="1:2" x14ac:dyDescent="0.2">
      <c r="A305" s="74">
        <v>42155</v>
      </c>
      <c r="B305" s="74">
        <v>42185</v>
      </c>
    </row>
    <row r="306" spans="1:2" x14ac:dyDescent="0.2">
      <c r="A306" s="74">
        <v>42185</v>
      </c>
      <c r="B306" s="74">
        <v>42216</v>
      </c>
    </row>
    <row r="307" spans="1:2" x14ac:dyDescent="0.2">
      <c r="A307" s="74">
        <v>42216</v>
      </c>
      <c r="B307" s="74">
        <v>42247</v>
      </c>
    </row>
    <row r="308" spans="1:2" x14ac:dyDescent="0.2">
      <c r="A308" s="74">
        <v>42247</v>
      </c>
      <c r="B308" s="74">
        <v>42277</v>
      </c>
    </row>
    <row r="309" spans="1:2" x14ac:dyDescent="0.2">
      <c r="A309" s="74">
        <v>42277</v>
      </c>
      <c r="B309" s="74">
        <v>42310</v>
      </c>
    </row>
    <row r="310" spans="1:2" x14ac:dyDescent="0.2">
      <c r="A310" s="74">
        <v>42308</v>
      </c>
      <c r="B310" s="74">
        <v>42338</v>
      </c>
    </row>
    <row r="311" spans="1:2" x14ac:dyDescent="0.2">
      <c r="A311" s="74">
        <v>42338</v>
      </c>
      <c r="B311" s="74">
        <v>42369</v>
      </c>
    </row>
    <row r="312" spans="1:2" x14ac:dyDescent="0.2">
      <c r="A312" s="74">
        <v>42369</v>
      </c>
      <c r="B312" s="74">
        <v>42401</v>
      </c>
    </row>
    <row r="313" spans="1:2" x14ac:dyDescent="0.2">
      <c r="A313" s="74">
        <v>42400</v>
      </c>
      <c r="B313" s="74">
        <v>42429</v>
      </c>
    </row>
    <row r="314" spans="1:2" x14ac:dyDescent="0.2">
      <c r="A314" s="74">
        <v>42428</v>
      </c>
      <c r="B314" s="74">
        <v>42460</v>
      </c>
    </row>
    <row r="315" spans="1:2" x14ac:dyDescent="0.2">
      <c r="A315" s="74">
        <v>42460</v>
      </c>
      <c r="B315" s="74">
        <v>42492</v>
      </c>
    </row>
    <row r="316" spans="1:2" x14ac:dyDescent="0.2">
      <c r="A316" s="74">
        <v>42490</v>
      </c>
      <c r="B316" s="74">
        <v>42521</v>
      </c>
    </row>
    <row r="317" spans="1:2" x14ac:dyDescent="0.2">
      <c r="A317" s="74">
        <v>42521</v>
      </c>
      <c r="B317" s="74">
        <v>42551</v>
      </c>
    </row>
    <row r="318" spans="1:2" x14ac:dyDescent="0.2">
      <c r="A318" s="74">
        <v>42551</v>
      </c>
      <c r="B318" s="74">
        <v>42583</v>
      </c>
    </row>
    <row r="319" spans="1:2" x14ac:dyDescent="0.2">
      <c r="A319" s="74">
        <v>42582</v>
      </c>
      <c r="B319" s="74">
        <v>42613</v>
      </c>
    </row>
    <row r="320" spans="1:2" x14ac:dyDescent="0.2">
      <c r="A320" s="74">
        <v>42613</v>
      </c>
      <c r="B320" s="74">
        <v>42643</v>
      </c>
    </row>
    <row r="321" spans="1:6" x14ac:dyDescent="0.2">
      <c r="A321" s="74">
        <v>42643</v>
      </c>
      <c r="B321" s="74">
        <v>42674</v>
      </c>
    </row>
    <row r="322" spans="1:6" x14ac:dyDescent="0.2">
      <c r="A322" s="74">
        <v>42674</v>
      </c>
      <c r="B322" s="74">
        <v>42704</v>
      </c>
    </row>
    <row r="323" spans="1:6" x14ac:dyDescent="0.2">
      <c r="A323" s="74">
        <v>42704</v>
      </c>
      <c r="B323" s="74">
        <v>42738</v>
      </c>
    </row>
    <row r="324" spans="1:6" x14ac:dyDescent="0.2">
      <c r="A324" s="74">
        <v>42735</v>
      </c>
      <c r="B324" s="74">
        <v>42766</v>
      </c>
    </row>
    <row r="325" spans="1:6" x14ac:dyDescent="0.2">
      <c r="A325" s="74">
        <v>42766</v>
      </c>
      <c r="B325" s="74">
        <v>42794</v>
      </c>
      <c r="F325" s="76" t="s">
        <v>72</v>
      </c>
    </row>
    <row r="326" spans="1:6" x14ac:dyDescent="0.2">
      <c r="A326" s="74">
        <v>42794</v>
      </c>
      <c r="B326" s="74">
        <v>42825</v>
      </c>
    </row>
    <row r="327" spans="1:6" x14ac:dyDescent="0.2">
      <c r="A327" s="74">
        <v>42825</v>
      </c>
      <c r="B327" s="74">
        <v>42856</v>
      </c>
    </row>
    <row r="328" spans="1:6" x14ac:dyDescent="0.2">
      <c r="A328" s="74">
        <v>42855</v>
      </c>
      <c r="B328" s="74">
        <v>42886</v>
      </c>
    </row>
    <row r="329" spans="1:6" x14ac:dyDescent="0.2">
      <c r="A329" s="74">
        <v>42886</v>
      </c>
      <c r="B329" s="74">
        <v>42916</v>
      </c>
    </row>
    <row r="330" spans="1:6" x14ac:dyDescent="0.2">
      <c r="A330" s="74">
        <v>42916</v>
      </c>
      <c r="B330" s="74">
        <v>42947</v>
      </c>
    </row>
    <row r="331" spans="1:6" x14ac:dyDescent="0.2">
      <c r="A331" s="74">
        <v>42947</v>
      </c>
      <c r="B331" s="74">
        <v>42978</v>
      </c>
    </row>
    <row r="332" spans="1:6" x14ac:dyDescent="0.2">
      <c r="A332" s="74">
        <v>42978</v>
      </c>
      <c r="B332" s="74">
        <v>43010</v>
      </c>
    </row>
    <row r="333" spans="1:6" x14ac:dyDescent="0.2">
      <c r="A333" s="74">
        <v>43008</v>
      </c>
      <c r="B333" s="74">
        <v>43039</v>
      </c>
    </row>
    <row r="334" spans="1:6" x14ac:dyDescent="0.2">
      <c r="A334" s="74">
        <v>43039</v>
      </c>
      <c r="B334" s="74">
        <v>43069</v>
      </c>
    </row>
    <row r="335" spans="1:6" x14ac:dyDescent="0.2">
      <c r="A335" s="74">
        <v>43069</v>
      </c>
      <c r="B335" s="74">
        <v>43102</v>
      </c>
    </row>
    <row r="336" spans="1:6" x14ac:dyDescent="0.2">
      <c r="A336" s="74">
        <v>43100</v>
      </c>
      <c r="B336" s="74">
        <v>43131</v>
      </c>
    </row>
    <row r="337" spans="1:2" x14ac:dyDescent="0.2">
      <c r="A337" s="74">
        <v>43131</v>
      </c>
      <c r="B337" s="74">
        <v>43159</v>
      </c>
    </row>
    <row r="338" spans="1:2" x14ac:dyDescent="0.2">
      <c r="A338" s="74">
        <v>43159</v>
      </c>
      <c r="B338" s="74">
        <v>43192</v>
      </c>
    </row>
    <row r="339" spans="1:2" x14ac:dyDescent="0.2">
      <c r="A339" s="74">
        <v>43190</v>
      </c>
      <c r="B339" s="74">
        <v>43220</v>
      </c>
    </row>
    <row r="340" spans="1:2" x14ac:dyDescent="0.2">
      <c r="A340" s="74">
        <v>43220</v>
      </c>
      <c r="B340" s="74">
        <v>43251</v>
      </c>
    </row>
    <row r="341" spans="1:2" x14ac:dyDescent="0.2">
      <c r="A341" s="74">
        <v>43251</v>
      </c>
      <c r="B341" s="74">
        <v>43283</v>
      </c>
    </row>
    <row r="342" spans="1:2" x14ac:dyDescent="0.2">
      <c r="A342" s="74">
        <v>43281</v>
      </c>
      <c r="B342" s="74">
        <v>43312</v>
      </c>
    </row>
    <row r="343" spans="1:2" x14ac:dyDescent="0.2">
      <c r="A343" s="74">
        <v>43312</v>
      </c>
      <c r="B343" s="74">
        <v>43343</v>
      </c>
    </row>
    <row r="344" spans="1:2" x14ac:dyDescent="0.2">
      <c r="A344" s="74">
        <v>43343</v>
      </c>
      <c r="B344" s="74">
        <v>43374</v>
      </c>
    </row>
    <row r="345" spans="1:2" x14ac:dyDescent="0.2">
      <c r="A345" s="74">
        <v>43373</v>
      </c>
      <c r="B345" s="74">
        <v>43404</v>
      </c>
    </row>
    <row r="346" spans="1:2" x14ac:dyDescent="0.2">
      <c r="A346" s="74">
        <v>43404</v>
      </c>
      <c r="B346" s="74">
        <v>43434</v>
      </c>
    </row>
    <row r="347" spans="1:2" x14ac:dyDescent="0.2">
      <c r="A347" s="74">
        <v>43434</v>
      </c>
      <c r="B347" s="74">
        <v>43465</v>
      </c>
    </row>
    <row r="348" spans="1:2" x14ac:dyDescent="0.2">
      <c r="A348" s="74">
        <v>43465</v>
      </c>
      <c r="B348" s="74">
        <v>43496</v>
      </c>
    </row>
    <row r="349" spans="1:2" x14ac:dyDescent="0.2">
      <c r="A349" s="84">
        <v>43496</v>
      </c>
      <c r="B349" s="84">
        <v>43524</v>
      </c>
    </row>
    <row r="350" spans="1:2" x14ac:dyDescent="0.2">
      <c r="A350" s="84">
        <v>43524</v>
      </c>
      <c r="B350" s="84">
        <v>43556</v>
      </c>
    </row>
    <row r="351" spans="1:2" x14ac:dyDescent="0.2">
      <c r="A351" s="84">
        <v>43555</v>
      </c>
      <c r="B351" s="84">
        <v>43585</v>
      </c>
    </row>
    <row r="352" spans="1:2" x14ac:dyDescent="0.2">
      <c r="A352" s="84">
        <v>43585</v>
      </c>
      <c r="B352" s="84">
        <v>43616</v>
      </c>
    </row>
    <row r="353" spans="1:5" x14ac:dyDescent="0.2">
      <c r="A353" s="84">
        <v>43616</v>
      </c>
      <c r="B353" s="84">
        <v>43647</v>
      </c>
    </row>
    <row r="354" spans="1:5" x14ac:dyDescent="0.2">
      <c r="A354" s="84">
        <v>43646</v>
      </c>
      <c r="B354" s="84">
        <v>43677</v>
      </c>
    </row>
    <row r="355" spans="1:5" x14ac:dyDescent="0.2">
      <c r="A355" s="84">
        <v>43677</v>
      </c>
      <c r="B355" s="84">
        <v>43710</v>
      </c>
    </row>
    <row r="356" spans="1:5" x14ac:dyDescent="0.2">
      <c r="A356" s="84">
        <v>43708</v>
      </c>
      <c r="B356" s="84">
        <v>43738</v>
      </c>
      <c r="E356" s="76" t="s">
        <v>72</v>
      </c>
    </row>
    <row r="357" spans="1:5" x14ac:dyDescent="0.2">
      <c r="A357" s="84">
        <v>43738</v>
      </c>
      <c r="B357" s="84">
        <v>43769</v>
      </c>
    </row>
    <row r="358" spans="1:5" x14ac:dyDescent="0.2">
      <c r="A358" s="84">
        <v>43769</v>
      </c>
      <c r="B358" s="84">
        <v>43801</v>
      </c>
    </row>
    <row r="359" spans="1:5" x14ac:dyDescent="0.2">
      <c r="A359" s="84">
        <v>43799</v>
      </c>
      <c r="B359" s="84">
        <v>43830</v>
      </c>
    </row>
    <row r="360" spans="1:5" x14ac:dyDescent="0.2">
      <c r="A360" s="84">
        <v>43830</v>
      </c>
      <c r="B360" s="84">
        <v>43861</v>
      </c>
    </row>
    <row r="361" spans="1:5" x14ac:dyDescent="0.2">
      <c r="A361" s="74">
        <v>43861</v>
      </c>
      <c r="B361" s="74">
        <v>43892</v>
      </c>
    </row>
    <row r="362" spans="1:5" x14ac:dyDescent="0.2">
      <c r="A362" s="74">
        <v>43890</v>
      </c>
      <c r="B362" s="74">
        <v>43921</v>
      </c>
    </row>
    <row r="363" spans="1:5" x14ac:dyDescent="0.2">
      <c r="A363" s="74">
        <v>43921</v>
      </c>
      <c r="B363" s="74">
        <v>43951</v>
      </c>
    </row>
    <row r="364" spans="1:5" x14ac:dyDescent="0.2">
      <c r="A364" s="74">
        <v>43951</v>
      </c>
      <c r="B364" s="74">
        <v>43983</v>
      </c>
    </row>
    <row r="365" spans="1:5" x14ac:dyDescent="0.2">
      <c r="A365" s="74">
        <v>43982</v>
      </c>
      <c r="B365" s="74">
        <v>44012</v>
      </c>
    </row>
    <row r="366" spans="1:5" x14ac:dyDescent="0.2">
      <c r="A366" s="74">
        <v>44012</v>
      </c>
      <c r="B366" s="74">
        <v>44043</v>
      </c>
    </row>
    <row r="367" spans="1:5" x14ac:dyDescent="0.2">
      <c r="A367" s="74">
        <v>44043</v>
      </c>
      <c r="B367" s="74">
        <v>44074</v>
      </c>
    </row>
    <row r="368" spans="1:5" x14ac:dyDescent="0.2">
      <c r="A368" s="74">
        <v>44074</v>
      </c>
      <c r="B368" s="74">
        <v>44104</v>
      </c>
    </row>
    <row r="369" spans="1:9" x14ac:dyDescent="0.2">
      <c r="A369" s="74">
        <v>44104</v>
      </c>
      <c r="B369" s="74">
        <v>44137</v>
      </c>
    </row>
    <row r="370" spans="1:9" x14ac:dyDescent="0.2">
      <c r="A370" s="74">
        <v>44135</v>
      </c>
      <c r="B370" s="74">
        <v>44165</v>
      </c>
    </row>
    <row r="371" spans="1:9" x14ac:dyDescent="0.2">
      <c r="A371" s="74">
        <v>44165</v>
      </c>
      <c r="B371" s="74">
        <v>44196</v>
      </c>
      <c r="I371" s="76" t="s">
        <v>72</v>
      </c>
    </row>
    <row r="372" spans="1:9" x14ac:dyDescent="0.2">
      <c r="A372" s="74">
        <v>44196</v>
      </c>
      <c r="B372" s="74">
        <v>44228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25" workbookViewId="0">
      <selection activeCell="H54" sqref="H54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E8F-548A-41C8-8242-F08B6C30CAD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F644-DF72-40F5-9BBA-6F3F897FF5F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CD7C-D75E-49FD-B403-DF47D1021F5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6"/>
  <sheetViews>
    <sheetView topLeftCell="A335" workbookViewId="0">
      <selection activeCell="E376" sqref="E376"/>
    </sheetView>
  </sheetViews>
  <sheetFormatPr defaultRowHeight="11.25" x14ac:dyDescent="0.2"/>
  <cols>
    <col min="1" max="1" width="11" style="74" customWidth="1"/>
    <col min="2" max="16384" width="9.140625" style="76"/>
  </cols>
  <sheetData>
    <row r="1" spans="1:7" s="73" customFormat="1" x14ac:dyDescent="0.2">
      <c r="B1" s="73">
        <v>0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7" x14ac:dyDescent="0.2">
      <c r="A2" s="74">
        <v>32904</v>
      </c>
      <c r="B2" s="75">
        <v>0</v>
      </c>
      <c r="C2" s="75">
        <v>0.1</v>
      </c>
      <c r="D2" s="75">
        <v>0.1</v>
      </c>
      <c r="E2" s="75">
        <v>0.1</v>
      </c>
      <c r="F2" s="75">
        <v>0.1</v>
      </c>
      <c r="G2" s="75">
        <v>0.1</v>
      </c>
    </row>
    <row r="3" spans="1:7" x14ac:dyDescent="0.2">
      <c r="A3" s="74">
        <v>32932</v>
      </c>
      <c r="B3" s="75">
        <v>0</v>
      </c>
      <c r="C3" s="75">
        <v>0.1</v>
      </c>
      <c r="D3" s="75">
        <v>0.1</v>
      </c>
      <c r="E3" s="75">
        <v>0.1</v>
      </c>
      <c r="F3" s="75">
        <v>0.1</v>
      </c>
      <c r="G3" s="75">
        <v>0.1</v>
      </c>
    </row>
    <row r="4" spans="1:7" x14ac:dyDescent="0.2">
      <c r="A4" s="74">
        <v>32963</v>
      </c>
      <c r="B4" s="75">
        <v>0</v>
      </c>
      <c r="C4" s="75">
        <v>0.1</v>
      </c>
      <c r="D4" s="75">
        <v>0.1</v>
      </c>
      <c r="E4" s="75">
        <v>0.1</v>
      </c>
      <c r="F4" s="75">
        <v>0.1</v>
      </c>
      <c r="G4" s="75">
        <v>0.1</v>
      </c>
    </row>
    <row r="5" spans="1:7" x14ac:dyDescent="0.2">
      <c r="A5" s="74">
        <v>32993</v>
      </c>
      <c r="B5" s="75">
        <v>0</v>
      </c>
      <c r="C5" s="75">
        <v>0.1</v>
      </c>
      <c r="D5" s="75">
        <v>0.1</v>
      </c>
      <c r="E5" s="75">
        <v>0.1</v>
      </c>
      <c r="F5" s="75">
        <v>0.1</v>
      </c>
      <c r="G5" s="75">
        <v>0.1</v>
      </c>
    </row>
    <row r="6" spans="1:7" x14ac:dyDescent="0.2">
      <c r="A6" s="74">
        <v>33024</v>
      </c>
      <c r="B6" s="75">
        <v>0</v>
      </c>
      <c r="C6" s="75">
        <v>0.1</v>
      </c>
      <c r="D6" s="75">
        <v>0.1</v>
      </c>
      <c r="E6" s="75">
        <v>0.1</v>
      </c>
      <c r="F6" s="75">
        <v>0.1</v>
      </c>
      <c r="G6" s="75">
        <v>0.1</v>
      </c>
    </row>
    <row r="7" spans="1:7" x14ac:dyDescent="0.2">
      <c r="A7" s="74">
        <v>33054</v>
      </c>
      <c r="B7" s="75">
        <v>0</v>
      </c>
      <c r="C7" s="75">
        <v>0.1</v>
      </c>
      <c r="D7" s="75">
        <v>0.1</v>
      </c>
      <c r="E7" s="75">
        <v>0.1</v>
      </c>
      <c r="F7" s="75">
        <v>0.1</v>
      </c>
      <c r="G7" s="75">
        <v>0.1</v>
      </c>
    </row>
    <row r="8" spans="1:7" x14ac:dyDescent="0.2">
      <c r="A8" s="74">
        <v>33085</v>
      </c>
      <c r="B8" s="75">
        <v>0</v>
      </c>
      <c r="C8" s="75">
        <v>0.1</v>
      </c>
      <c r="D8" s="75">
        <v>0.1</v>
      </c>
      <c r="E8" s="75">
        <v>0.1</v>
      </c>
      <c r="F8" s="75">
        <v>0.1</v>
      </c>
      <c r="G8" s="75">
        <v>0.1</v>
      </c>
    </row>
    <row r="9" spans="1:7" x14ac:dyDescent="0.2">
      <c r="A9" s="74">
        <v>33116</v>
      </c>
      <c r="B9" s="75">
        <v>0</v>
      </c>
      <c r="C9" s="75">
        <v>0.1</v>
      </c>
      <c r="D9" s="75">
        <v>0.1</v>
      </c>
      <c r="E9" s="75">
        <v>0.1</v>
      </c>
      <c r="F9" s="75">
        <v>0.1</v>
      </c>
      <c r="G9" s="75">
        <v>0.1</v>
      </c>
    </row>
    <row r="10" spans="1:7" x14ac:dyDescent="0.2">
      <c r="A10" s="74">
        <v>33146</v>
      </c>
      <c r="B10" s="75">
        <v>0</v>
      </c>
      <c r="C10" s="75">
        <v>0.1</v>
      </c>
      <c r="D10" s="75">
        <v>0.1</v>
      </c>
      <c r="E10" s="75">
        <v>0.1</v>
      </c>
      <c r="F10" s="75">
        <v>0.1</v>
      </c>
      <c r="G10" s="75">
        <v>0.1</v>
      </c>
    </row>
    <row r="11" spans="1:7" x14ac:dyDescent="0.2">
      <c r="A11" s="74">
        <v>33177</v>
      </c>
      <c r="B11" s="75">
        <v>0</v>
      </c>
      <c r="C11" s="75">
        <v>0.1</v>
      </c>
      <c r="D11" s="75">
        <v>0.1</v>
      </c>
      <c r="E11" s="75">
        <v>0.1</v>
      </c>
      <c r="F11" s="75">
        <v>0.1</v>
      </c>
      <c r="G11" s="75">
        <v>0.1</v>
      </c>
    </row>
    <row r="12" spans="1:7" x14ac:dyDescent="0.2">
      <c r="A12" s="74">
        <v>33207</v>
      </c>
      <c r="B12" s="75">
        <v>0</v>
      </c>
      <c r="C12" s="75">
        <v>0.1</v>
      </c>
      <c r="D12" s="75">
        <v>0.1</v>
      </c>
      <c r="E12" s="75">
        <v>0.1</v>
      </c>
      <c r="F12" s="75">
        <v>0.1</v>
      </c>
      <c r="G12" s="75">
        <v>0.1</v>
      </c>
    </row>
    <row r="13" spans="1:7" x14ac:dyDescent="0.2">
      <c r="A13" s="74">
        <v>33238</v>
      </c>
      <c r="B13" s="75">
        <v>0</v>
      </c>
      <c r="C13" s="75">
        <v>0.1</v>
      </c>
      <c r="D13" s="75">
        <v>0.1</v>
      </c>
      <c r="E13" s="75">
        <v>0.1</v>
      </c>
      <c r="F13" s="75">
        <v>0.1</v>
      </c>
      <c r="G13" s="75">
        <v>0.1</v>
      </c>
    </row>
    <row r="14" spans="1:7" x14ac:dyDescent="0.2">
      <c r="A14" s="74">
        <v>33269</v>
      </c>
      <c r="B14" s="75">
        <v>0</v>
      </c>
      <c r="C14" s="75">
        <v>0.1</v>
      </c>
      <c r="D14" s="75">
        <v>0.1</v>
      </c>
      <c r="E14" s="75">
        <v>0.1</v>
      </c>
      <c r="F14" s="75">
        <v>0.1</v>
      </c>
      <c r="G14" s="75">
        <v>0.1</v>
      </c>
    </row>
    <row r="15" spans="1:7" x14ac:dyDescent="0.2">
      <c r="A15" s="74">
        <v>33297</v>
      </c>
      <c r="B15" s="75">
        <v>0</v>
      </c>
      <c r="C15" s="75">
        <v>0.1</v>
      </c>
      <c r="D15" s="75">
        <v>0.1</v>
      </c>
      <c r="E15" s="75">
        <v>0.1</v>
      </c>
      <c r="F15" s="75">
        <v>0.1</v>
      </c>
      <c r="G15" s="75">
        <v>0.1</v>
      </c>
    </row>
    <row r="16" spans="1:7" x14ac:dyDescent="0.2">
      <c r="A16" s="74">
        <v>33328</v>
      </c>
      <c r="B16" s="75">
        <v>0</v>
      </c>
      <c r="C16" s="75">
        <v>0.1</v>
      </c>
      <c r="D16" s="75">
        <v>0.1</v>
      </c>
      <c r="E16" s="75">
        <v>0.1</v>
      </c>
      <c r="F16" s="75">
        <v>0.1</v>
      </c>
      <c r="G16" s="75">
        <v>0.1</v>
      </c>
    </row>
    <row r="17" spans="1:7" x14ac:dyDescent="0.2">
      <c r="A17" s="74">
        <v>33358</v>
      </c>
      <c r="B17" s="75">
        <v>0</v>
      </c>
      <c r="C17" s="75">
        <v>0.1</v>
      </c>
      <c r="D17" s="75">
        <v>0.1</v>
      </c>
      <c r="E17" s="75">
        <v>0.1</v>
      </c>
      <c r="F17" s="75">
        <v>0.1</v>
      </c>
      <c r="G17" s="75">
        <v>0.1</v>
      </c>
    </row>
    <row r="18" spans="1:7" x14ac:dyDescent="0.2">
      <c r="A18" s="74">
        <v>33389</v>
      </c>
      <c r="B18" s="75">
        <v>0</v>
      </c>
      <c r="C18" s="75">
        <v>0.1</v>
      </c>
      <c r="D18" s="75">
        <v>0.1</v>
      </c>
      <c r="E18" s="75">
        <v>0.1</v>
      </c>
      <c r="F18" s="75">
        <v>0.1</v>
      </c>
      <c r="G18" s="75">
        <v>0.1</v>
      </c>
    </row>
    <row r="19" spans="1:7" x14ac:dyDescent="0.2">
      <c r="A19" s="74">
        <v>33419</v>
      </c>
      <c r="B19" s="75">
        <v>0</v>
      </c>
      <c r="C19" s="75">
        <v>0.1</v>
      </c>
      <c r="D19" s="75">
        <v>0.1</v>
      </c>
      <c r="E19" s="75">
        <v>0.1</v>
      </c>
      <c r="F19" s="75">
        <v>0.1</v>
      </c>
      <c r="G19" s="75">
        <v>0.1</v>
      </c>
    </row>
    <row r="20" spans="1:7" x14ac:dyDescent="0.2">
      <c r="A20" s="74">
        <v>33450</v>
      </c>
      <c r="B20" s="75">
        <v>0</v>
      </c>
      <c r="C20" s="75">
        <v>0.1</v>
      </c>
      <c r="D20" s="75">
        <v>0.1</v>
      </c>
      <c r="E20" s="75">
        <v>0.1</v>
      </c>
      <c r="F20" s="75">
        <v>0.1</v>
      </c>
      <c r="G20" s="75">
        <v>0.1</v>
      </c>
    </row>
    <row r="21" spans="1:7" x14ac:dyDescent="0.2">
      <c r="A21" s="74">
        <v>33481</v>
      </c>
      <c r="B21" s="75">
        <v>0</v>
      </c>
      <c r="C21" s="75">
        <v>0.1</v>
      </c>
      <c r="D21" s="75">
        <v>0.1</v>
      </c>
      <c r="E21" s="75">
        <v>0.1</v>
      </c>
      <c r="F21" s="75">
        <v>0.1</v>
      </c>
      <c r="G21" s="75">
        <v>0.1</v>
      </c>
    </row>
    <row r="22" spans="1:7" x14ac:dyDescent="0.2">
      <c r="A22" s="74">
        <v>33511</v>
      </c>
      <c r="B22" s="75">
        <v>0</v>
      </c>
      <c r="C22" s="75">
        <v>0.1</v>
      </c>
      <c r="D22" s="75">
        <v>0.1</v>
      </c>
      <c r="E22" s="75">
        <v>0.1</v>
      </c>
      <c r="F22" s="75">
        <v>0.1</v>
      </c>
      <c r="G22" s="75">
        <v>0.1</v>
      </c>
    </row>
    <row r="23" spans="1:7" x14ac:dyDescent="0.2">
      <c r="A23" s="74">
        <v>33542</v>
      </c>
      <c r="B23" s="75">
        <v>0</v>
      </c>
      <c r="C23" s="75">
        <v>0.1</v>
      </c>
      <c r="D23" s="75">
        <v>0.1</v>
      </c>
      <c r="E23" s="75">
        <v>0.1</v>
      </c>
      <c r="F23" s="75">
        <v>0.1</v>
      </c>
      <c r="G23" s="75">
        <v>0.1</v>
      </c>
    </row>
    <row r="24" spans="1:7" x14ac:dyDescent="0.2">
      <c r="A24" s="74">
        <v>33572</v>
      </c>
      <c r="B24" s="75">
        <v>0</v>
      </c>
      <c r="C24" s="75">
        <v>0.1</v>
      </c>
      <c r="D24" s="75">
        <v>0.1</v>
      </c>
      <c r="E24" s="75">
        <v>0.1</v>
      </c>
      <c r="F24" s="75">
        <v>0.1</v>
      </c>
      <c r="G24" s="75">
        <v>0.1</v>
      </c>
    </row>
    <row r="25" spans="1:7" x14ac:dyDescent="0.2">
      <c r="A25" s="74">
        <v>33603</v>
      </c>
      <c r="B25" s="75">
        <v>0</v>
      </c>
      <c r="C25" s="75">
        <v>0.1</v>
      </c>
      <c r="D25" s="75">
        <v>0.1</v>
      </c>
      <c r="E25" s="75">
        <v>0.1</v>
      </c>
      <c r="F25" s="75">
        <v>0.1</v>
      </c>
      <c r="G25" s="75">
        <v>0.1</v>
      </c>
    </row>
    <row r="26" spans="1:7" x14ac:dyDescent="0.2">
      <c r="A26" s="74">
        <v>33634</v>
      </c>
      <c r="B26" s="75">
        <v>0</v>
      </c>
      <c r="C26" s="75">
        <v>0.1</v>
      </c>
      <c r="D26" s="75">
        <v>0.1</v>
      </c>
      <c r="E26" s="75">
        <v>0.1</v>
      </c>
      <c r="F26" s="75">
        <v>0.1</v>
      </c>
      <c r="G26" s="75">
        <v>0.1</v>
      </c>
    </row>
    <row r="27" spans="1:7" x14ac:dyDescent="0.2">
      <c r="A27" s="74">
        <v>33663</v>
      </c>
      <c r="B27" s="75">
        <v>0</v>
      </c>
      <c r="C27" s="75">
        <v>0.1</v>
      </c>
      <c r="D27" s="75">
        <v>0.1</v>
      </c>
      <c r="E27" s="75">
        <v>0.1</v>
      </c>
      <c r="F27" s="75">
        <v>0.1</v>
      </c>
      <c r="G27" s="75">
        <v>0.1</v>
      </c>
    </row>
    <row r="28" spans="1:7" x14ac:dyDescent="0.2">
      <c r="A28" s="74">
        <v>33694</v>
      </c>
      <c r="B28" s="75">
        <v>0</v>
      </c>
      <c r="C28" s="75">
        <v>0.1</v>
      </c>
      <c r="D28" s="75">
        <v>0.1</v>
      </c>
      <c r="E28" s="75">
        <v>0.1</v>
      </c>
      <c r="F28" s="75">
        <v>0.1</v>
      </c>
      <c r="G28" s="75">
        <v>0.1</v>
      </c>
    </row>
    <row r="29" spans="1:7" x14ac:dyDescent="0.2">
      <c r="A29" s="74">
        <v>33724</v>
      </c>
      <c r="B29" s="75">
        <v>0</v>
      </c>
      <c r="C29" s="75">
        <v>0.1</v>
      </c>
      <c r="D29" s="75">
        <v>0.1</v>
      </c>
      <c r="E29" s="75">
        <v>0.1</v>
      </c>
      <c r="F29" s="75">
        <v>0.1</v>
      </c>
      <c r="G29" s="75">
        <v>0.1</v>
      </c>
    </row>
    <row r="30" spans="1:7" x14ac:dyDescent="0.2">
      <c r="A30" s="74">
        <v>33755</v>
      </c>
      <c r="B30" s="75">
        <v>0</v>
      </c>
      <c r="C30" s="75">
        <v>0.1</v>
      </c>
      <c r="D30" s="75">
        <v>0.1</v>
      </c>
      <c r="E30" s="75">
        <v>0.1</v>
      </c>
      <c r="F30" s="75">
        <v>0.1</v>
      </c>
      <c r="G30" s="75">
        <v>0.1</v>
      </c>
    </row>
    <row r="31" spans="1:7" x14ac:dyDescent="0.2">
      <c r="A31" s="74">
        <v>33785</v>
      </c>
      <c r="B31" s="75">
        <v>0</v>
      </c>
      <c r="C31" s="75">
        <v>0.1</v>
      </c>
      <c r="D31" s="75">
        <v>0.1</v>
      </c>
      <c r="E31" s="75">
        <v>0.1</v>
      </c>
      <c r="F31" s="75">
        <v>0.1</v>
      </c>
      <c r="G31" s="75">
        <v>0.1</v>
      </c>
    </row>
    <row r="32" spans="1:7" x14ac:dyDescent="0.2">
      <c r="A32" s="74">
        <v>33816</v>
      </c>
      <c r="B32" s="75">
        <v>0</v>
      </c>
      <c r="C32" s="75">
        <v>0.1</v>
      </c>
      <c r="D32" s="75">
        <v>0.1</v>
      </c>
      <c r="E32" s="75">
        <v>0.1</v>
      </c>
      <c r="F32" s="75">
        <v>0.1</v>
      </c>
      <c r="G32" s="75">
        <v>0.1</v>
      </c>
    </row>
    <row r="33" spans="1:7" x14ac:dyDescent="0.2">
      <c r="A33" s="74">
        <v>33847</v>
      </c>
      <c r="B33" s="75">
        <v>0</v>
      </c>
      <c r="C33" s="75">
        <v>0.1</v>
      </c>
      <c r="D33" s="75">
        <v>0.1</v>
      </c>
      <c r="E33" s="75">
        <v>0.1</v>
      </c>
      <c r="F33" s="75">
        <v>0.1</v>
      </c>
      <c r="G33" s="75">
        <v>0.1</v>
      </c>
    </row>
    <row r="34" spans="1:7" x14ac:dyDescent="0.2">
      <c r="A34" s="74">
        <v>33877</v>
      </c>
      <c r="B34" s="75">
        <v>0</v>
      </c>
      <c r="C34" s="75">
        <v>0.1</v>
      </c>
      <c r="D34" s="75">
        <v>0.1</v>
      </c>
      <c r="E34" s="75">
        <v>0.1</v>
      </c>
      <c r="F34" s="75">
        <v>0.1</v>
      </c>
      <c r="G34" s="75">
        <v>0.1</v>
      </c>
    </row>
    <row r="35" spans="1:7" x14ac:dyDescent="0.2">
      <c r="A35" s="74">
        <v>33908</v>
      </c>
      <c r="B35" s="75">
        <v>0</v>
      </c>
      <c r="C35" s="75">
        <v>0.1</v>
      </c>
      <c r="D35" s="75">
        <v>0.1</v>
      </c>
      <c r="E35" s="75">
        <v>0.1</v>
      </c>
      <c r="F35" s="75">
        <v>0.1</v>
      </c>
      <c r="G35" s="75">
        <v>0.1</v>
      </c>
    </row>
    <row r="36" spans="1:7" x14ac:dyDescent="0.2">
      <c r="A36" s="74">
        <v>33938</v>
      </c>
      <c r="B36" s="75">
        <v>0</v>
      </c>
      <c r="C36" s="75">
        <v>0.1</v>
      </c>
      <c r="D36" s="75">
        <v>0.1</v>
      </c>
      <c r="E36" s="75">
        <v>0.1</v>
      </c>
      <c r="F36" s="75">
        <v>0.1</v>
      </c>
      <c r="G36" s="75">
        <v>0.1</v>
      </c>
    </row>
    <row r="37" spans="1:7" x14ac:dyDescent="0.2">
      <c r="A37" s="74">
        <v>33969</v>
      </c>
      <c r="B37" s="75">
        <v>0</v>
      </c>
      <c r="C37" s="75">
        <v>0.1</v>
      </c>
      <c r="D37" s="75">
        <v>0.1</v>
      </c>
      <c r="E37" s="75">
        <v>0.1</v>
      </c>
      <c r="F37" s="75">
        <v>0.1</v>
      </c>
      <c r="G37" s="75">
        <v>0.1</v>
      </c>
    </row>
    <row r="38" spans="1:7" x14ac:dyDescent="0.2">
      <c r="A38" s="74">
        <v>34000</v>
      </c>
      <c r="B38" s="75">
        <v>0</v>
      </c>
      <c r="C38" s="75">
        <v>0.1</v>
      </c>
      <c r="D38" s="75">
        <v>0.1</v>
      </c>
      <c r="E38" s="75">
        <v>0.1</v>
      </c>
      <c r="F38" s="75">
        <v>0.1</v>
      </c>
      <c r="G38" s="75">
        <v>0.1</v>
      </c>
    </row>
    <row r="39" spans="1:7" x14ac:dyDescent="0.2">
      <c r="A39" s="74">
        <v>34028</v>
      </c>
      <c r="B39" s="75">
        <v>0</v>
      </c>
      <c r="C39" s="75">
        <v>0.1</v>
      </c>
      <c r="D39" s="75">
        <v>0.1</v>
      </c>
      <c r="E39" s="75">
        <v>0.1</v>
      </c>
      <c r="F39" s="75">
        <v>0.1</v>
      </c>
      <c r="G39" s="75">
        <v>0.1</v>
      </c>
    </row>
    <row r="40" spans="1:7" x14ac:dyDescent="0.2">
      <c r="A40" s="74">
        <v>34059</v>
      </c>
      <c r="B40" s="75">
        <v>0</v>
      </c>
      <c r="C40" s="75">
        <v>0.1</v>
      </c>
      <c r="D40" s="75">
        <v>0.1</v>
      </c>
      <c r="E40" s="75">
        <v>0.1</v>
      </c>
      <c r="F40" s="75">
        <v>0.1</v>
      </c>
      <c r="G40" s="75">
        <v>0.1</v>
      </c>
    </row>
    <row r="41" spans="1:7" x14ac:dyDescent="0.2">
      <c r="A41" s="74">
        <v>34089</v>
      </c>
      <c r="B41" s="75">
        <v>0</v>
      </c>
      <c r="C41" s="75">
        <v>0.1</v>
      </c>
      <c r="D41" s="75">
        <v>0.1</v>
      </c>
      <c r="E41" s="75">
        <v>0.1</v>
      </c>
      <c r="F41" s="75">
        <v>0.1</v>
      </c>
      <c r="G41" s="75">
        <v>0.1</v>
      </c>
    </row>
    <row r="42" spans="1:7" x14ac:dyDescent="0.2">
      <c r="A42" s="74">
        <v>34120</v>
      </c>
      <c r="B42" s="75">
        <v>0</v>
      </c>
      <c r="C42" s="75">
        <v>0.1</v>
      </c>
      <c r="D42" s="75">
        <v>0.1</v>
      </c>
      <c r="E42" s="75">
        <v>0.1</v>
      </c>
      <c r="F42" s="75">
        <v>0.1</v>
      </c>
      <c r="G42" s="75">
        <v>0.1</v>
      </c>
    </row>
    <row r="43" spans="1:7" x14ac:dyDescent="0.2">
      <c r="A43" s="74">
        <v>34150</v>
      </c>
      <c r="B43" s="75">
        <v>0</v>
      </c>
      <c r="C43" s="75">
        <v>0.1</v>
      </c>
      <c r="D43" s="75">
        <v>0.1</v>
      </c>
      <c r="E43" s="75">
        <v>0.1</v>
      </c>
      <c r="F43" s="75">
        <v>0.1</v>
      </c>
      <c r="G43" s="75">
        <v>0.1</v>
      </c>
    </row>
    <row r="44" spans="1:7" x14ac:dyDescent="0.2">
      <c r="A44" s="74">
        <v>34181</v>
      </c>
      <c r="B44" s="75">
        <v>0</v>
      </c>
      <c r="C44" s="75">
        <v>0.1</v>
      </c>
      <c r="D44" s="75">
        <v>0.1</v>
      </c>
      <c r="E44" s="75">
        <v>0.1</v>
      </c>
      <c r="F44" s="75">
        <v>0.1</v>
      </c>
      <c r="G44" s="75">
        <v>0.1</v>
      </c>
    </row>
    <row r="45" spans="1:7" x14ac:dyDescent="0.2">
      <c r="A45" s="74">
        <v>34212</v>
      </c>
      <c r="B45" s="75">
        <v>0</v>
      </c>
      <c r="C45" s="75">
        <v>0.1</v>
      </c>
      <c r="D45" s="75">
        <v>0.1</v>
      </c>
      <c r="E45" s="75">
        <v>0.1</v>
      </c>
      <c r="F45" s="75">
        <v>0.1</v>
      </c>
      <c r="G45" s="75">
        <v>0.1</v>
      </c>
    </row>
    <row r="46" spans="1:7" x14ac:dyDescent="0.2">
      <c r="A46" s="74">
        <v>34242</v>
      </c>
      <c r="B46" s="75">
        <v>0</v>
      </c>
      <c r="C46" s="75">
        <v>0.1</v>
      </c>
      <c r="D46" s="75">
        <v>0.1</v>
      </c>
      <c r="E46" s="75">
        <v>0.1</v>
      </c>
      <c r="F46" s="75">
        <v>0.1</v>
      </c>
      <c r="G46" s="75">
        <v>0.1</v>
      </c>
    </row>
    <row r="47" spans="1:7" x14ac:dyDescent="0.2">
      <c r="A47" s="74">
        <v>34273</v>
      </c>
      <c r="B47" s="75">
        <v>0</v>
      </c>
      <c r="C47" s="75">
        <v>0.1</v>
      </c>
      <c r="D47" s="75">
        <v>0.1</v>
      </c>
      <c r="E47" s="75">
        <v>0.1</v>
      </c>
      <c r="F47" s="75">
        <v>0.1</v>
      </c>
      <c r="G47" s="75">
        <v>0.1</v>
      </c>
    </row>
    <row r="48" spans="1:7" x14ac:dyDescent="0.2">
      <c r="A48" s="74">
        <v>34303</v>
      </c>
      <c r="B48" s="75">
        <v>0</v>
      </c>
      <c r="C48" s="75">
        <v>0.1</v>
      </c>
      <c r="D48" s="75">
        <v>0.1</v>
      </c>
      <c r="E48" s="75">
        <v>0.1</v>
      </c>
      <c r="F48" s="75">
        <v>0.1</v>
      </c>
      <c r="G48" s="75">
        <v>0.1</v>
      </c>
    </row>
    <row r="49" spans="1:7" x14ac:dyDescent="0.2">
      <c r="A49" s="74">
        <v>34334</v>
      </c>
      <c r="B49" s="75">
        <v>0</v>
      </c>
      <c r="C49" s="75">
        <v>0.1</v>
      </c>
      <c r="D49" s="75">
        <v>0.1</v>
      </c>
      <c r="E49" s="75">
        <v>0.1</v>
      </c>
      <c r="F49" s="75">
        <v>0.1</v>
      </c>
      <c r="G49" s="75">
        <v>0.1</v>
      </c>
    </row>
    <row r="50" spans="1:7" x14ac:dyDescent="0.2">
      <c r="A50" s="74">
        <v>34365</v>
      </c>
      <c r="B50" s="75">
        <v>0</v>
      </c>
      <c r="C50" s="75">
        <v>0.1</v>
      </c>
      <c r="D50" s="75">
        <v>0.1</v>
      </c>
      <c r="E50" s="75">
        <v>0.1</v>
      </c>
      <c r="F50" s="75">
        <v>0.1</v>
      </c>
      <c r="G50" s="75">
        <v>0.1</v>
      </c>
    </row>
    <row r="51" spans="1:7" x14ac:dyDescent="0.2">
      <c r="A51" s="74">
        <v>34393</v>
      </c>
      <c r="B51" s="75">
        <v>0</v>
      </c>
      <c r="C51" s="75">
        <v>0.1</v>
      </c>
      <c r="D51" s="75">
        <v>0.1</v>
      </c>
      <c r="E51" s="75">
        <v>0.1</v>
      </c>
      <c r="F51" s="75">
        <v>0.1</v>
      </c>
      <c r="G51" s="75">
        <v>0.1</v>
      </c>
    </row>
    <row r="52" spans="1:7" x14ac:dyDescent="0.2">
      <c r="A52" s="74">
        <v>34424</v>
      </c>
      <c r="B52" s="75">
        <v>0</v>
      </c>
      <c r="C52" s="75">
        <v>0.1</v>
      </c>
      <c r="D52" s="75">
        <v>0.1</v>
      </c>
      <c r="E52" s="75">
        <v>0.1</v>
      </c>
      <c r="F52" s="75">
        <v>0.1</v>
      </c>
      <c r="G52" s="75">
        <v>0.1</v>
      </c>
    </row>
    <row r="53" spans="1:7" x14ac:dyDescent="0.2">
      <c r="A53" s="74">
        <v>34454</v>
      </c>
      <c r="B53" s="75">
        <v>0</v>
      </c>
      <c r="C53" s="75">
        <v>0.1</v>
      </c>
      <c r="D53" s="75">
        <v>0.1</v>
      </c>
      <c r="E53" s="75">
        <v>0.1</v>
      </c>
      <c r="F53" s="75">
        <v>0.1</v>
      </c>
      <c r="G53" s="75">
        <v>0.1</v>
      </c>
    </row>
    <row r="54" spans="1:7" x14ac:dyDescent="0.2">
      <c r="A54" s="74">
        <v>34485</v>
      </c>
      <c r="B54" s="75">
        <v>0</v>
      </c>
      <c r="C54" s="75">
        <v>0.1</v>
      </c>
      <c r="D54" s="75">
        <v>0.1</v>
      </c>
      <c r="E54" s="75">
        <v>0.1</v>
      </c>
      <c r="F54" s="75">
        <v>0.1</v>
      </c>
      <c r="G54" s="75">
        <v>0.1</v>
      </c>
    </row>
    <row r="55" spans="1:7" x14ac:dyDescent="0.2">
      <c r="A55" s="74">
        <v>34515</v>
      </c>
      <c r="B55" s="75">
        <v>0</v>
      </c>
      <c r="C55" s="75">
        <v>0.1</v>
      </c>
      <c r="D55" s="75">
        <v>0.1</v>
      </c>
      <c r="E55" s="75">
        <v>0.1</v>
      </c>
      <c r="F55" s="75">
        <v>0.1</v>
      </c>
      <c r="G55" s="75">
        <v>0.1</v>
      </c>
    </row>
    <row r="56" spans="1:7" x14ac:dyDescent="0.2">
      <c r="A56" s="74">
        <v>34546</v>
      </c>
      <c r="B56" s="75">
        <v>0</v>
      </c>
      <c r="C56" s="75">
        <v>0.1</v>
      </c>
      <c r="D56" s="75">
        <v>0.1</v>
      </c>
      <c r="E56" s="75">
        <v>0.1</v>
      </c>
      <c r="F56" s="75">
        <v>0.1</v>
      </c>
      <c r="G56" s="75">
        <v>0.1</v>
      </c>
    </row>
    <row r="57" spans="1:7" x14ac:dyDescent="0.2">
      <c r="A57" s="74">
        <v>34577</v>
      </c>
      <c r="B57" s="75">
        <v>0</v>
      </c>
      <c r="C57" s="75">
        <v>0.1</v>
      </c>
      <c r="D57" s="75">
        <v>0.1</v>
      </c>
      <c r="E57" s="75">
        <v>0.1</v>
      </c>
      <c r="F57" s="75">
        <v>0.1</v>
      </c>
      <c r="G57" s="75">
        <v>0.1</v>
      </c>
    </row>
    <row r="58" spans="1:7" x14ac:dyDescent="0.2">
      <c r="A58" s="74">
        <v>34607</v>
      </c>
      <c r="B58" s="75">
        <v>0</v>
      </c>
      <c r="C58" s="75">
        <v>0.1</v>
      </c>
      <c r="D58" s="75">
        <v>0.1</v>
      </c>
      <c r="E58" s="75">
        <v>0.1</v>
      </c>
      <c r="F58" s="75">
        <v>0.1</v>
      </c>
      <c r="G58" s="75">
        <v>0.1</v>
      </c>
    </row>
    <row r="59" spans="1:7" x14ac:dyDescent="0.2">
      <c r="A59" s="74">
        <v>34638</v>
      </c>
      <c r="B59" s="75">
        <v>0</v>
      </c>
      <c r="C59" s="75">
        <v>0.1</v>
      </c>
      <c r="D59" s="75">
        <v>0.1</v>
      </c>
      <c r="E59" s="75">
        <v>0.1</v>
      </c>
      <c r="F59" s="75">
        <v>0.1</v>
      </c>
      <c r="G59" s="75">
        <v>0.1</v>
      </c>
    </row>
    <row r="60" spans="1:7" x14ac:dyDescent="0.2">
      <c r="A60" s="74">
        <v>34668</v>
      </c>
      <c r="B60" s="75">
        <v>0</v>
      </c>
      <c r="C60" s="75">
        <v>0.1</v>
      </c>
      <c r="D60" s="75">
        <v>0.1</v>
      </c>
      <c r="E60" s="75">
        <v>0.1</v>
      </c>
      <c r="F60" s="75">
        <v>0.1</v>
      </c>
      <c r="G60" s="75">
        <v>0.1</v>
      </c>
    </row>
    <row r="61" spans="1:7" x14ac:dyDescent="0.2">
      <c r="A61" s="74">
        <v>34699</v>
      </c>
      <c r="B61" s="75">
        <v>0</v>
      </c>
      <c r="C61" s="75">
        <v>0.1</v>
      </c>
      <c r="D61" s="75">
        <v>0.1</v>
      </c>
      <c r="E61" s="75">
        <v>0.1</v>
      </c>
      <c r="F61" s="75">
        <v>0.1</v>
      </c>
      <c r="G61" s="75">
        <v>0.1</v>
      </c>
    </row>
    <row r="62" spans="1:7" x14ac:dyDescent="0.2">
      <c r="A62" s="74">
        <v>34730</v>
      </c>
      <c r="B62" s="75">
        <v>0</v>
      </c>
      <c r="C62" s="75">
        <v>0.1</v>
      </c>
      <c r="D62" s="75">
        <v>0.1</v>
      </c>
      <c r="E62" s="75">
        <v>0.1</v>
      </c>
      <c r="F62" s="75">
        <v>0.1</v>
      </c>
      <c r="G62" s="75">
        <v>0.1</v>
      </c>
    </row>
    <row r="63" spans="1:7" x14ac:dyDescent="0.2">
      <c r="A63" s="74">
        <v>34758</v>
      </c>
      <c r="B63" s="75">
        <v>0</v>
      </c>
      <c r="C63" s="75">
        <v>0.1</v>
      </c>
      <c r="D63" s="75">
        <v>0.1</v>
      </c>
      <c r="E63" s="75">
        <v>0.1</v>
      </c>
      <c r="F63" s="75">
        <v>0.1</v>
      </c>
      <c r="G63" s="75">
        <v>0.1</v>
      </c>
    </row>
    <row r="64" spans="1:7" x14ac:dyDescent="0.2">
      <c r="A64" s="74">
        <v>34789</v>
      </c>
      <c r="B64" s="75">
        <v>0</v>
      </c>
      <c r="C64" s="75">
        <v>0.1</v>
      </c>
      <c r="D64" s="75">
        <v>0.1</v>
      </c>
      <c r="E64" s="75">
        <v>0.1</v>
      </c>
      <c r="F64" s="75">
        <v>0.1</v>
      </c>
      <c r="G64" s="75">
        <v>0.1</v>
      </c>
    </row>
    <row r="65" spans="1:7" x14ac:dyDescent="0.2">
      <c r="A65" s="74">
        <v>34819</v>
      </c>
      <c r="B65" s="75">
        <v>0</v>
      </c>
      <c r="C65" s="75">
        <v>0.1</v>
      </c>
      <c r="D65" s="75">
        <v>0.1</v>
      </c>
      <c r="E65" s="75">
        <v>0.1</v>
      </c>
      <c r="F65" s="75">
        <v>0.1</v>
      </c>
      <c r="G65" s="75">
        <v>0.1</v>
      </c>
    </row>
    <row r="66" spans="1:7" x14ac:dyDescent="0.2">
      <c r="A66" s="74">
        <v>34850</v>
      </c>
      <c r="B66" s="75">
        <v>0</v>
      </c>
      <c r="C66" s="75">
        <v>0.1</v>
      </c>
      <c r="D66" s="75">
        <v>0.1</v>
      </c>
      <c r="E66" s="75">
        <v>0.1</v>
      </c>
      <c r="F66" s="75">
        <v>0.1</v>
      </c>
      <c r="G66" s="75">
        <v>0.1</v>
      </c>
    </row>
    <row r="67" spans="1:7" x14ac:dyDescent="0.2">
      <c r="A67" s="74">
        <v>34880</v>
      </c>
      <c r="B67" s="75">
        <v>0</v>
      </c>
      <c r="C67" s="75">
        <v>0.1</v>
      </c>
      <c r="D67" s="75">
        <v>0.1</v>
      </c>
      <c r="E67" s="75">
        <v>0.1</v>
      </c>
      <c r="F67" s="75">
        <v>0.1</v>
      </c>
      <c r="G67" s="75">
        <v>0.1</v>
      </c>
    </row>
    <row r="68" spans="1:7" x14ac:dyDescent="0.2">
      <c r="A68" s="74">
        <v>34911</v>
      </c>
      <c r="B68" s="75">
        <v>0</v>
      </c>
      <c r="C68" s="75">
        <v>0.1</v>
      </c>
      <c r="D68" s="75">
        <v>0.1</v>
      </c>
      <c r="E68" s="75">
        <v>0.1</v>
      </c>
      <c r="F68" s="75">
        <v>0.1</v>
      </c>
      <c r="G68" s="75">
        <v>0.1</v>
      </c>
    </row>
    <row r="69" spans="1:7" x14ac:dyDescent="0.2">
      <c r="A69" s="74">
        <v>34942</v>
      </c>
      <c r="B69" s="75">
        <v>0</v>
      </c>
      <c r="C69" s="75">
        <v>0.1</v>
      </c>
      <c r="D69" s="75">
        <v>0.1</v>
      </c>
      <c r="E69" s="75">
        <v>0.1</v>
      </c>
      <c r="F69" s="75">
        <v>0.1</v>
      </c>
      <c r="G69" s="75">
        <v>0.1</v>
      </c>
    </row>
    <row r="70" spans="1:7" x14ac:dyDescent="0.2">
      <c r="A70" s="74">
        <v>34972</v>
      </c>
      <c r="B70" s="75">
        <v>0</v>
      </c>
      <c r="C70" s="75">
        <v>0.1</v>
      </c>
      <c r="D70" s="75">
        <v>0.1</v>
      </c>
      <c r="E70" s="75">
        <v>0.1</v>
      </c>
      <c r="F70" s="75">
        <v>0.1</v>
      </c>
      <c r="G70" s="75">
        <v>0.1</v>
      </c>
    </row>
    <row r="71" spans="1:7" x14ac:dyDescent="0.2">
      <c r="A71" s="74">
        <v>35003</v>
      </c>
      <c r="B71" s="75">
        <v>0</v>
      </c>
      <c r="C71" s="75">
        <v>0.1</v>
      </c>
      <c r="D71" s="75">
        <v>0.1</v>
      </c>
      <c r="E71" s="75">
        <v>0.1</v>
      </c>
      <c r="F71" s="75">
        <v>0.1</v>
      </c>
      <c r="G71" s="75">
        <v>0.1</v>
      </c>
    </row>
    <row r="72" spans="1:7" x14ac:dyDescent="0.2">
      <c r="A72" s="74">
        <v>35033</v>
      </c>
      <c r="B72" s="75">
        <v>0</v>
      </c>
      <c r="C72" s="75">
        <v>0.1</v>
      </c>
      <c r="D72" s="75">
        <v>0.1</v>
      </c>
      <c r="E72" s="75">
        <v>0.1</v>
      </c>
      <c r="F72" s="75">
        <v>0.1</v>
      </c>
      <c r="G72" s="75">
        <v>0.1</v>
      </c>
    </row>
    <row r="73" spans="1:7" x14ac:dyDescent="0.2">
      <c r="A73" s="74">
        <v>35064</v>
      </c>
      <c r="B73" s="75">
        <v>0</v>
      </c>
      <c r="C73" s="75">
        <v>0.1</v>
      </c>
      <c r="D73" s="75">
        <v>0.1</v>
      </c>
      <c r="E73" s="75">
        <v>0.1</v>
      </c>
      <c r="F73" s="75">
        <v>0.1</v>
      </c>
      <c r="G73" s="75">
        <v>0.1</v>
      </c>
    </row>
    <row r="74" spans="1:7" x14ac:dyDescent="0.2">
      <c r="A74" s="74">
        <v>35095</v>
      </c>
      <c r="B74" s="75">
        <v>0</v>
      </c>
      <c r="C74" s="75">
        <v>0.1</v>
      </c>
      <c r="D74" s="75">
        <v>0.1</v>
      </c>
      <c r="E74" s="75">
        <v>0.1</v>
      </c>
      <c r="F74" s="75">
        <v>0.1</v>
      </c>
      <c r="G74" s="75">
        <v>0.1</v>
      </c>
    </row>
    <row r="75" spans="1:7" x14ac:dyDescent="0.2">
      <c r="A75" s="74">
        <v>35124</v>
      </c>
      <c r="B75" s="75">
        <v>0</v>
      </c>
      <c r="C75" s="75">
        <v>0.1</v>
      </c>
      <c r="D75" s="75">
        <v>0.1</v>
      </c>
      <c r="E75" s="75">
        <v>0.1</v>
      </c>
      <c r="F75" s="75">
        <v>0.1</v>
      </c>
      <c r="G75" s="75">
        <v>0.1</v>
      </c>
    </row>
    <row r="76" spans="1:7" x14ac:dyDescent="0.2">
      <c r="A76" s="74">
        <v>35155</v>
      </c>
      <c r="B76" s="75">
        <v>0</v>
      </c>
      <c r="C76" s="75">
        <v>0.1</v>
      </c>
      <c r="D76" s="75">
        <v>0.1</v>
      </c>
      <c r="E76" s="75">
        <v>0.1</v>
      </c>
      <c r="F76" s="75">
        <v>0.1</v>
      </c>
      <c r="G76" s="75">
        <v>0.1</v>
      </c>
    </row>
    <row r="77" spans="1:7" x14ac:dyDescent="0.2">
      <c r="A77" s="74">
        <v>35185</v>
      </c>
      <c r="B77" s="75">
        <v>0</v>
      </c>
      <c r="C77" s="75">
        <v>0.1</v>
      </c>
      <c r="D77" s="75">
        <v>0.1</v>
      </c>
      <c r="E77" s="75">
        <v>0.1</v>
      </c>
      <c r="F77" s="75">
        <v>0.1</v>
      </c>
      <c r="G77" s="75">
        <v>0.1</v>
      </c>
    </row>
    <row r="78" spans="1:7" x14ac:dyDescent="0.2">
      <c r="A78" s="74">
        <v>35216</v>
      </c>
      <c r="B78" s="75">
        <v>0</v>
      </c>
      <c r="C78" s="75">
        <v>0.1</v>
      </c>
      <c r="D78" s="75">
        <v>0.1</v>
      </c>
      <c r="E78" s="75">
        <v>0.1</v>
      </c>
      <c r="F78" s="75">
        <v>0.1</v>
      </c>
      <c r="G78" s="75">
        <v>0.1</v>
      </c>
    </row>
    <row r="79" spans="1:7" x14ac:dyDescent="0.2">
      <c r="A79" s="74">
        <v>35246</v>
      </c>
      <c r="B79" s="75">
        <v>0</v>
      </c>
      <c r="C79" s="75">
        <v>0.1</v>
      </c>
      <c r="D79" s="75">
        <v>0.1</v>
      </c>
      <c r="E79" s="75">
        <v>0.1</v>
      </c>
      <c r="F79" s="75">
        <v>0.1</v>
      </c>
      <c r="G79" s="75">
        <v>0.1</v>
      </c>
    </row>
    <row r="80" spans="1:7" x14ac:dyDescent="0.2">
      <c r="A80" s="74">
        <v>35277</v>
      </c>
      <c r="B80" s="75">
        <v>0</v>
      </c>
      <c r="C80" s="75">
        <v>0.1</v>
      </c>
      <c r="D80" s="75">
        <v>0.1</v>
      </c>
      <c r="E80" s="75">
        <v>0.1</v>
      </c>
      <c r="F80" s="75">
        <v>0.1</v>
      </c>
      <c r="G80" s="75">
        <v>0.1</v>
      </c>
    </row>
    <row r="81" spans="1:7" x14ac:dyDescent="0.2">
      <c r="A81" s="74">
        <v>35308</v>
      </c>
      <c r="B81" s="75">
        <v>0</v>
      </c>
      <c r="C81" s="75">
        <v>0.1</v>
      </c>
      <c r="D81" s="75">
        <v>0.1</v>
      </c>
      <c r="E81" s="75">
        <v>0.1</v>
      </c>
      <c r="F81" s="75">
        <v>0.1</v>
      </c>
      <c r="G81" s="75">
        <v>0.1</v>
      </c>
    </row>
    <row r="82" spans="1:7" x14ac:dyDescent="0.2">
      <c r="A82" s="74">
        <v>35338</v>
      </c>
      <c r="B82" s="75">
        <v>0</v>
      </c>
      <c r="C82" s="75">
        <v>0.1</v>
      </c>
      <c r="D82" s="75">
        <v>0.1</v>
      </c>
      <c r="E82" s="75">
        <v>0.1</v>
      </c>
      <c r="F82" s="75">
        <v>0.1</v>
      </c>
      <c r="G82" s="75">
        <v>0.1</v>
      </c>
    </row>
    <row r="83" spans="1:7" x14ac:dyDescent="0.2">
      <c r="A83" s="74">
        <v>35369</v>
      </c>
      <c r="B83" s="75">
        <v>0</v>
      </c>
      <c r="C83" s="75">
        <v>0.1</v>
      </c>
      <c r="D83" s="75">
        <v>0.1</v>
      </c>
      <c r="E83" s="75">
        <v>0.1</v>
      </c>
      <c r="F83" s="75">
        <v>0.1</v>
      </c>
      <c r="G83" s="75">
        <v>0.1</v>
      </c>
    </row>
    <row r="84" spans="1:7" x14ac:dyDescent="0.2">
      <c r="A84" s="74">
        <v>35399</v>
      </c>
      <c r="B84" s="75">
        <v>0</v>
      </c>
      <c r="C84" s="75">
        <v>0.1</v>
      </c>
      <c r="D84" s="75">
        <v>0.1</v>
      </c>
      <c r="E84" s="75">
        <v>0.1</v>
      </c>
      <c r="F84" s="75">
        <v>0.1</v>
      </c>
      <c r="G84" s="75">
        <v>0.1</v>
      </c>
    </row>
    <row r="85" spans="1:7" x14ac:dyDescent="0.2">
      <c r="A85" s="74">
        <v>35430</v>
      </c>
      <c r="B85" s="75">
        <v>0</v>
      </c>
      <c r="C85" s="75">
        <v>0.1</v>
      </c>
      <c r="D85" s="75">
        <v>0.1</v>
      </c>
      <c r="E85" s="75">
        <v>0.1</v>
      </c>
      <c r="F85" s="75">
        <v>0.1</v>
      </c>
      <c r="G85" s="75">
        <v>0.1</v>
      </c>
    </row>
    <row r="86" spans="1:7" x14ac:dyDescent="0.2">
      <c r="A86" s="74">
        <v>35461</v>
      </c>
      <c r="B86" s="75">
        <v>0</v>
      </c>
      <c r="C86" s="75">
        <v>0.1</v>
      </c>
      <c r="D86" s="75">
        <v>0.1</v>
      </c>
      <c r="E86" s="75">
        <v>0.1</v>
      </c>
      <c r="F86" s="75">
        <v>0.1</v>
      </c>
      <c r="G86" s="75">
        <v>0.1</v>
      </c>
    </row>
    <row r="87" spans="1:7" x14ac:dyDescent="0.2">
      <c r="A87" s="74">
        <v>35489</v>
      </c>
      <c r="B87" s="75">
        <v>0</v>
      </c>
      <c r="C87" s="75">
        <v>0.1</v>
      </c>
      <c r="D87" s="75">
        <v>0.1</v>
      </c>
      <c r="E87" s="75">
        <v>0.1</v>
      </c>
      <c r="F87" s="75">
        <v>0.1</v>
      </c>
      <c r="G87" s="75">
        <v>0.1</v>
      </c>
    </row>
    <row r="88" spans="1:7" x14ac:dyDescent="0.2">
      <c r="A88" s="74">
        <v>35520</v>
      </c>
      <c r="B88" s="75">
        <v>0</v>
      </c>
      <c r="C88" s="75">
        <v>0.1</v>
      </c>
      <c r="D88" s="75">
        <v>0.1</v>
      </c>
      <c r="E88" s="75">
        <v>0.1</v>
      </c>
      <c r="F88" s="75">
        <v>0.1</v>
      </c>
      <c r="G88" s="75">
        <v>0.1</v>
      </c>
    </row>
    <row r="89" spans="1:7" x14ac:dyDescent="0.2">
      <c r="A89" s="74">
        <v>35550</v>
      </c>
      <c r="B89" s="75">
        <v>0</v>
      </c>
      <c r="C89" s="75">
        <v>0.1</v>
      </c>
      <c r="D89" s="75">
        <v>0.1</v>
      </c>
      <c r="E89" s="75">
        <v>0.1</v>
      </c>
      <c r="F89" s="75">
        <v>0.1</v>
      </c>
      <c r="G89" s="75">
        <v>0.1</v>
      </c>
    </row>
    <row r="90" spans="1:7" x14ac:dyDescent="0.2">
      <c r="A90" s="74">
        <v>35581</v>
      </c>
      <c r="B90" s="75">
        <v>0</v>
      </c>
      <c r="C90" s="75">
        <v>0.1</v>
      </c>
      <c r="D90" s="75">
        <v>0.1</v>
      </c>
      <c r="E90" s="75">
        <v>0.1</v>
      </c>
      <c r="F90" s="75">
        <v>0.1</v>
      </c>
      <c r="G90" s="75">
        <v>0.1</v>
      </c>
    </row>
    <row r="91" spans="1:7" x14ac:dyDescent="0.2">
      <c r="A91" s="74">
        <v>35611</v>
      </c>
      <c r="B91" s="75">
        <v>0</v>
      </c>
      <c r="C91" s="75">
        <v>0.1</v>
      </c>
      <c r="D91" s="75">
        <v>0.1</v>
      </c>
      <c r="E91" s="75">
        <v>0.1</v>
      </c>
      <c r="F91" s="75">
        <v>0.1</v>
      </c>
      <c r="G91" s="75">
        <v>0.1</v>
      </c>
    </row>
    <row r="92" spans="1:7" x14ac:dyDescent="0.2">
      <c r="A92" s="74">
        <v>35642</v>
      </c>
      <c r="B92" s="75">
        <v>0</v>
      </c>
      <c r="C92" s="75">
        <v>0.1</v>
      </c>
      <c r="D92" s="75">
        <v>0.1</v>
      </c>
      <c r="E92" s="75">
        <v>0.1</v>
      </c>
      <c r="F92" s="75">
        <v>0.1</v>
      </c>
      <c r="G92" s="75">
        <v>0.1</v>
      </c>
    </row>
    <row r="93" spans="1:7" x14ac:dyDescent="0.2">
      <c r="A93" s="74">
        <v>35673</v>
      </c>
      <c r="B93" s="75">
        <v>0</v>
      </c>
      <c r="C93" s="75">
        <v>0.1</v>
      </c>
      <c r="D93" s="75">
        <v>0.1</v>
      </c>
      <c r="E93" s="75">
        <v>0.1</v>
      </c>
      <c r="F93" s="75">
        <v>0.1</v>
      </c>
      <c r="G93" s="75">
        <v>0.1</v>
      </c>
    </row>
    <row r="94" spans="1:7" x14ac:dyDescent="0.2">
      <c r="A94" s="74">
        <v>35703</v>
      </c>
      <c r="B94" s="75">
        <v>0</v>
      </c>
      <c r="C94" s="75">
        <v>0.1</v>
      </c>
      <c r="D94" s="75">
        <v>0.1</v>
      </c>
      <c r="E94" s="75">
        <v>0.1</v>
      </c>
      <c r="F94" s="75">
        <v>0.1</v>
      </c>
      <c r="G94" s="75">
        <v>0.1</v>
      </c>
    </row>
    <row r="95" spans="1:7" x14ac:dyDescent="0.2">
      <c r="A95" s="74">
        <v>35734</v>
      </c>
      <c r="B95" s="75">
        <v>0</v>
      </c>
      <c r="C95" s="75">
        <v>0.1</v>
      </c>
      <c r="D95" s="75">
        <v>0.1</v>
      </c>
      <c r="E95" s="75">
        <v>0.1</v>
      </c>
      <c r="F95" s="75">
        <v>0.1</v>
      </c>
      <c r="G95" s="75">
        <v>0.1</v>
      </c>
    </row>
    <row r="96" spans="1:7" x14ac:dyDescent="0.2">
      <c r="A96" s="74">
        <v>35764</v>
      </c>
      <c r="B96" s="75">
        <v>0</v>
      </c>
      <c r="C96" s="75">
        <v>0.1</v>
      </c>
      <c r="D96" s="75">
        <v>0.1</v>
      </c>
      <c r="E96" s="75">
        <v>0.1</v>
      </c>
      <c r="F96" s="75">
        <v>0.1</v>
      </c>
      <c r="G96" s="75">
        <v>0.1</v>
      </c>
    </row>
    <row r="97" spans="1:7" x14ac:dyDescent="0.2">
      <c r="A97" s="74">
        <v>35795</v>
      </c>
      <c r="B97" s="75">
        <v>0</v>
      </c>
      <c r="C97" s="75">
        <v>0.1</v>
      </c>
      <c r="D97" s="75">
        <v>0.1</v>
      </c>
      <c r="E97" s="75">
        <v>0.1</v>
      </c>
      <c r="F97" s="75">
        <v>0.1</v>
      </c>
      <c r="G97" s="75">
        <v>0.1</v>
      </c>
    </row>
    <row r="98" spans="1:7" x14ac:dyDescent="0.2">
      <c r="A98" s="74">
        <v>35826</v>
      </c>
      <c r="B98" s="75">
        <v>0</v>
      </c>
      <c r="C98" s="75">
        <v>0.1</v>
      </c>
      <c r="D98" s="75">
        <v>0.1</v>
      </c>
      <c r="E98" s="75">
        <v>0.1</v>
      </c>
      <c r="F98" s="75">
        <v>0.1</v>
      </c>
      <c r="G98" s="75">
        <v>0.1</v>
      </c>
    </row>
    <row r="99" spans="1:7" x14ac:dyDescent="0.2">
      <c r="A99" s="74">
        <v>35854</v>
      </c>
      <c r="B99" s="75">
        <v>0</v>
      </c>
      <c r="C99" s="75">
        <v>0.1</v>
      </c>
      <c r="D99" s="75">
        <v>0.1</v>
      </c>
      <c r="E99" s="75">
        <v>0.1</v>
      </c>
      <c r="F99" s="75">
        <v>0.1</v>
      </c>
      <c r="G99" s="75">
        <v>0.1</v>
      </c>
    </row>
    <row r="100" spans="1:7" x14ac:dyDescent="0.2">
      <c r="A100" s="74">
        <v>35885</v>
      </c>
      <c r="B100" s="75">
        <v>0</v>
      </c>
      <c r="C100" s="75">
        <v>0.1</v>
      </c>
      <c r="D100" s="75">
        <v>0.1</v>
      </c>
      <c r="E100" s="75">
        <v>0.1</v>
      </c>
      <c r="F100" s="75">
        <v>0.1</v>
      </c>
      <c r="G100" s="75">
        <v>0.1</v>
      </c>
    </row>
    <row r="101" spans="1:7" x14ac:dyDescent="0.2">
      <c r="A101" s="74">
        <v>35915</v>
      </c>
      <c r="B101" s="75">
        <v>0</v>
      </c>
      <c r="C101" s="75">
        <v>0.1</v>
      </c>
      <c r="D101" s="75">
        <v>0.1</v>
      </c>
      <c r="E101" s="75">
        <v>0.1</v>
      </c>
      <c r="F101" s="75">
        <v>0.1</v>
      </c>
      <c r="G101" s="75">
        <v>0.1</v>
      </c>
    </row>
    <row r="102" spans="1:7" x14ac:dyDescent="0.2">
      <c r="A102" s="74">
        <v>35946</v>
      </c>
      <c r="B102" s="75">
        <v>0</v>
      </c>
      <c r="C102" s="75">
        <v>0.1</v>
      </c>
      <c r="D102" s="75">
        <v>0.1</v>
      </c>
      <c r="E102" s="75">
        <v>0.1</v>
      </c>
      <c r="F102" s="75">
        <v>0.1</v>
      </c>
      <c r="G102" s="75">
        <v>0.1</v>
      </c>
    </row>
    <row r="103" spans="1:7" x14ac:dyDescent="0.2">
      <c r="A103" s="74">
        <v>35976</v>
      </c>
      <c r="B103" s="75">
        <v>0</v>
      </c>
      <c r="C103" s="75">
        <v>0.1</v>
      </c>
      <c r="D103" s="75">
        <v>0.1</v>
      </c>
      <c r="E103" s="75">
        <v>0.1</v>
      </c>
      <c r="F103" s="75">
        <v>0.1</v>
      </c>
      <c r="G103" s="75">
        <v>0.1</v>
      </c>
    </row>
    <row r="104" spans="1:7" x14ac:dyDescent="0.2">
      <c r="A104" s="74">
        <v>36007</v>
      </c>
      <c r="B104" s="75">
        <v>0</v>
      </c>
      <c r="C104" s="75">
        <v>0.1</v>
      </c>
      <c r="D104" s="75">
        <v>0.1</v>
      </c>
      <c r="E104" s="75">
        <v>0.1</v>
      </c>
      <c r="F104" s="75">
        <v>0.1</v>
      </c>
      <c r="G104" s="75">
        <v>0.1</v>
      </c>
    </row>
    <row r="105" spans="1:7" x14ac:dyDescent="0.2">
      <c r="A105" s="74">
        <v>36038</v>
      </c>
      <c r="B105" s="75">
        <v>0</v>
      </c>
      <c r="C105" s="75">
        <v>0.1</v>
      </c>
      <c r="D105" s="75">
        <v>0.1</v>
      </c>
      <c r="E105" s="75">
        <v>0.1</v>
      </c>
      <c r="F105" s="75">
        <v>0.1</v>
      </c>
      <c r="G105" s="75">
        <v>0.1</v>
      </c>
    </row>
    <row r="106" spans="1:7" x14ac:dyDescent="0.2">
      <c r="A106" s="74">
        <v>36068</v>
      </c>
      <c r="B106" s="75">
        <v>0</v>
      </c>
      <c r="C106" s="75">
        <v>0.1</v>
      </c>
      <c r="D106" s="75">
        <v>0.1</v>
      </c>
      <c r="E106" s="75">
        <v>0.1</v>
      </c>
      <c r="F106" s="75">
        <v>0.1</v>
      </c>
      <c r="G106" s="75">
        <v>0.1</v>
      </c>
    </row>
    <row r="107" spans="1:7" x14ac:dyDescent="0.2">
      <c r="A107" s="74">
        <v>36099</v>
      </c>
      <c r="B107" s="75">
        <v>0</v>
      </c>
      <c r="C107" s="75">
        <v>0.1</v>
      </c>
      <c r="D107" s="75">
        <v>0.1</v>
      </c>
      <c r="E107" s="75">
        <v>0.1</v>
      </c>
      <c r="F107" s="75">
        <v>0.1</v>
      </c>
      <c r="G107" s="75">
        <v>0.1</v>
      </c>
    </row>
    <row r="108" spans="1:7" x14ac:dyDescent="0.2">
      <c r="A108" s="74">
        <v>36129</v>
      </c>
      <c r="B108" s="75">
        <v>0</v>
      </c>
      <c r="C108" s="75">
        <v>0.1</v>
      </c>
      <c r="D108" s="75">
        <v>0.1</v>
      </c>
      <c r="E108" s="75">
        <v>0.1</v>
      </c>
      <c r="F108" s="75">
        <v>0.1</v>
      </c>
      <c r="G108" s="75">
        <v>0.1</v>
      </c>
    </row>
    <row r="109" spans="1:7" x14ac:dyDescent="0.2">
      <c r="A109" s="74">
        <v>36160</v>
      </c>
      <c r="B109" s="75">
        <v>0</v>
      </c>
      <c r="C109" s="75">
        <v>0.1</v>
      </c>
      <c r="D109" s="75">
        <v>0.1</v>
      </c>
      <c r="E109" s="75">
        <v>0.1</v>
      </c>
      <c r="F109" s="75">
        <v>0.1</v>
      </c>
      <c r="G109" s="75">
        <v>0.1</v>
      </c>
    </row>
    <row r="110" spans="1:7" x14ac:dyDescent="0.2">
      <c r="A110" s="74">
        <v>36191</v>
      </c>
      <c r="B110" s="75">
        <v>0</v>
      </c>
      <c r="C110" s="75">
        <v>0.1</v>
      </c>
      <c r="D110" s="75">
        <v>0.1</v>
      </c>
      <c r="E110" s="75">
        <v>0.1</v>
      </c>
      <c r="F110" s="75">
        <v>0.1</v>
      </c>
      <c r="G110" s="75">
        <v>0.1</v>
      </c>
    </row>
    <row r="111" spans="1:7" x14ac:dyDescent="0.2">
      <c r="A111" s="74">
        <v>36219</v>
      </c>
      <c r="B111" s="75">
        <v>0</v>
      </c>
      <c r="C111" s="75">
        <v>0.1</v>
      </c>
      <c r="D111" s="75">
        <v>0.1</v>
      </c>
      <c r="E111" s="75">
        <v>0.1</v>
      </c>
      <c r="F111" s="75">
        <v>0.1</v>
      </c>
      <c r="G111" s="75">
        <v>0.1</v>
      </c>
    </row>
    <row r="112" spans="1:7" x14ac:dyDescent="0.2">
      <c r="A112" s="74">
        <v>36250</v>
      </c>
      <c r="B112" s="75">
        <v>0</v>
      </c>
      <c r="C112" s="75">
        <v>0.1</v>
      </c>
      <c r="D112" s="75">
        <v>0.1</v>
      </c>
      <c r="E112" s="75">
        <v>0.1</v>
      </c>
      <c r="F112" s="75">
        <v>0.1</v>
      </c>
      <c r="G112" s="75">
        <v>0.1</v>
      </c>
    </row>
    <row r="113" spans="1:7" x14ac:dyDescent="0.2">
      <c r="A113" s="74">
        <v>36280</v>
      </c>
      <c r="B113" s="75">
        <v>0</v>
      </c>
      <c r="C113" s="75">
        <v>0.1</v>
      </c>
      <c r="D113" s="75">
        <v>0.1</v>
      </c>
      <c r="E113" s="75">
        <v>0.1</v>
      </c>
      <c r="F113" s="75">
        <v>0.1</v>
      </c>
      <c r="G113" s="75">
        <v>0.1</v>
      </c>
    </row>
    <row r="114" spans="1:7" x14ac:dyDescent="0.2">
      <c r="A114" s="74">
        <v>36311</v>
      </c>
      <c r="B114" s="75">
        <v>0</v>
      </c>
      <c r="C114" s="75">
        <v>0.1</v>
      </c>
      <c r="D114" s="75">
        <v>0.1</v>
      </c>
      <c r="E114" s="75">
        <v>0.1</v>
      </c>
      <c r="F114" s="75">
        <v>0.1</v>
      </c>
      <c r="G114" s="75">
        <v>0.1</v>
      </c>
    </row>
    <row r="115" spans="1:7" x14ac:dyDescent="0.2">
      <c r="A115" s="74">
        <v>36341</v>
      </c>
      <c r="B115" s="75">
        <v>0</v>
      </c>
      <c r="C115" s="75">
        <v>0.1</v>
      </c>
      <c r="D115" s="75">
        <v>0.1</v>
      </c>
      <c r="E115" s="75">
        <v>0.1</v>
      </c>
      <c r="F115" s="75">
        <v>0.1</v>
      </c>
      <c r="G115" s="75">
        <v>0.1</v>
      </c>
    </row>
    <row r="116" spans="1:7" x14ac:dyDescent="0.2">
      <c r="A116" s="74">
        <v>36372</v>
      </c>
      <c r="B116" s="75">
        <v>0</v>
      </c>
      <c r="C116" s="75">
        <v>0.1</v>
      </c>
      <c r="D116" s="75">
        <v>0.1</v>
      </c>
      <c r="E116" s="75">
        <v>0.1</v>
      </c>
      <c r="F116" s="75">
        <v>0.1</v>
      </c>
      <c r="G116" s="75">
        <v>0.1</v>
      </c>
    </row>
    <row r="117" spans="1:7" x14ac:dyDescent="0.2">
      <c r="A117" s="74">
        <v>36403</v>
      </c>
      <c r="B117" s="75">
        <v>0</v>
      </c>
      <c r="C117" s="75">
        <v>0.1</v>
      </c>
      <c r="D117" s="75">
        <v>0.1</v>
      </c>
      <c r="E117" s="75">
        <v>0.1</v>
      </c>
      <c r="F117" s="75">
        <v>0.1</v>
      </c>
      <c r="G117" s="75">
        <v>0.1</v>
      </c>
    </row>
    <row r="118" spans="1:7" x14ac:dyDescent="0.2">
      <c r="A118" s="74">
        <v>36433</v>
      </c>
      <c r="B118" s="75">
        <v>0</v>
      </c>
      <c r="C118" s="75">
        <v>0.1</v>
      </c>
      <c r="D118" s="75">
        <v>0.1</v>
      </c>
      <c r="E118" s="75">
        <v>0.1</v>
      </c>
      <c r="F118" s="75">
        <v>0.1</v>
      </c>
      <c r="G118" s="75">
        <v>0.1</v>
      </c>
    </row>
    <row r="119" spans="1:7" x14ac:dyDescent="0.2">
      <c r="A119" s="74">
        <v>36464</v>
      </c>
      <c r="B119" s="75">
        <v>0</v>
      </c>
      <c r="C119" s="75">
        <v>0.1</v>
      </c>
      <c r="D119" s="75">
        <v>0.1</v>
      </c>
      <c r="E119" s="75">
        <v>0.1</v>
      </c>
      <c r="F119" s="75">
        <v>0.1</v>
      </c>
      <c r="G119" s="75">
        <v>0.1</v>
      </c>
    </row>
    <row r="120" spans="1:7" x14ac:dyDescent="0.2">
      <c r="A120" s="74">
        <v>36494</v>
      </c>
      <c r="B120" s="75">
        <v>0</v>
      </c>
      <c r="C120" s="75">
        <v>0.1</v>
      </c>
      <c r="D120" s="75">
        <v>0.1</v>
      </c>
      <c r="E120" s="75">
        <v>0.1</v>
      </c>
      <c r="F120" s="75">
        <v>0.1</v>
      </c>
      <c r="G120" s="75">
        <v>0.1</v>
      </c>
    </row>
    <row r="121" spans="1:7" x14ac:dyDescent="0.2">
      <c r="A121" s="74">
        <v>36525</v>
      </c>
      <c r="B121" s="75">
        <v>0</v>
      </c>
      <c r="C121" s="75">
        <v>0.1</v>
      </c>
      <c r="D121" s="75">
        <v>0.1</v>
      </c>
      <c r="E121" s="75">
        <v>0.1</v>
      </c>
      <c r="F121" s="75">
        <v>0.1</v>
      </c>
      <c r="G121" s="75">
        <v>0.1</v>
      </c>
    </row>
    <row r="122" spans="1:7" x14ac:dyDescent="0.2">
      <c r="A122" s="74">
        <v>36556</v>
      </c>
      <c r="B122" s="75">
        <v>0</v>
      </c>
      <c r="C122" s="75">
        <v>0.1</v>
      </c>
      <c r="D122" s="75">
        <v>0.1</v>
      </c>
      <c r="E122" s="75">
        <v>0.1</v>
      </c>
      <c r="F122" s="75">
        <v>0.1</v>
      </c>
      <c r="G122" s="75">
        <v>0.1</v>
      </c>
    </row>
    <row r="123" spans="1:7" x14ac:dyDescent="0.2">
      <c r="A123" s="74">
        <v>36585</v>
      </c>
      <c r="B123" s="75">
        <v>0</v>
      </c>
      <c r="C123" s="75">
        <v>0.1</v>
      </c>
      <c r="D123" s="75">
        <v>0.1</v>
      </c>
      <c r="E123" s="75">
        <v>0.1</v>
      </c>
      <c r="F123" s="75">
        <v>0.1</v>
      </c>
      <c r="G123" s="75">
        <v>0.1</v>
      </c>
    </row>
    <row r="124" spans="1:7" x14ac:dyDescent="0.2">
      <c r="A124" s="74">
        <v>36616</v>
      </c>
      <c r="B124" s="75">
        <v>0</v>
      </c>
      <c r="C124" s="75">
        <v>0.1</v>
      </c>
      <c r="D124" s="75">
        <v>0.1</v>
      </c>
      <c r="E124" s="75">
        <v>0.1</v>
      </c>
      <c r="F124" s="75">
        <v>0.1</v>
      </c>
      <c r="G124" s="75">
        <v>0.1</v>
      </c>
    </row>
    <row r="125" spans="1:7" x14ac:dyDescent="0.2">
      <c r="A125" s="74">
        <v>36646</v>
      </c>
      <c r="B125" s="75">
        <v>0</v>
      </c>
      <c r="C125" s="75">
        <v>0.1</v>
      </c>
      <c r="D125" s="75">
        <v>0.1</v>
      </c>
      <c r="E125" s="75">
        <v>0.1</v>
      </c>
      <c r="F125" s="75">
        <v>0.1</v>
      </c>
      <c r="G125" s="75">
        <v>0.1</v>
      </c>
    </row>
    <row r="126" spans="1:7" x14ac:dyDescent="0.2">
      <c r="A126" s="74">
        <v>36677</v>
      </c>
      <c r="B126" s="75">
        <v>0</v>
      </c>
      <c r="C126" s="75">
        <v>0.1</v>
      </c>
      <c r="D126" s="75">
        <v>0.1</v>
      </c>
      <c r="E126" s="75">
        <v>0.1</v>
      </c>
      <c r="F126" s="75">
        <v>0.1</v>
      </c>
      <c r="G126" s="75">
        <v>0.1</v>
      </c>
    </row>
    <row r="127" spans="1:7" x14ac:dyDescent="0.2">
      <c r="A127" s="74">
        <v>36707</v>
      </c>
      <c r="B127" s="75">
        <v>0</v>
      </c>
      <c r="C127" s="75">
        <v>0.1</v>
      </c>
      <c r="D127" s="75">
        <v>0.1</v>
      </c>
      <c r="E127" s="75">
        <v>0.1</v>
      </c>
      <c r="F127" s="75">
        <v>0.1</v>
      </c>
      <c r="G127" s="75">
        <v>0.1</v>
      </c>
    </row>
    <row r="128" spans="1:7" x14ac:dyDescent="0.2">
      <c r="A128" s="74">
        <v>36738</v>
      </c>
      <c r="B128" s="75">
        <v>0</v>
      </c>
      <c r="C128" s="75">
        <v>0.1</v>
      </c>
      <c r="D128" s="75">
        <v>0.1</v>
      </c>
      <c r="E128" s="75">
        <v>0.1</v>
      </c>
      <c r="F128" s="75">
        <v>0.1</v>
      </c>
      <c r="G128" s="75">
        <v>0.1</v>
      </c>
    </row>
    <row r="129" spans="1:7" x14ac:dyDescent="0.2">
      <c r="A129" s="74">
        <v>36769</v>
      </c>
      <c r="B129" s="75">
        <v>0</v>
      </c>
      <c r="C129" s="75">
        <v>0.1</v>
      </c>
      <c r="D129" s="75">
        <v>0.1</v>
      </c>
      <c r="E129" s="75">
        <v>0.1</v>
      </c>
      <c r="F129" s="75">
        <v>0.1</v>
      </c>
      <c r="G129" s="75">
        <v>0.1</v>
      </c>
    </row>
    <row r="130" spans="1:7" x14ac:dyDescent="0.2">
      <c r="A130" s="74">
        <v>36799</v>
      </c>
      <c r="B130" s="75">
        <v>0</v>
      </c>
      <c r="C130" s="75">
        <v>0.1</v>
      </c>
      <c r="D130" s="75">
        <v>0.1</v>
      </c>
      <c r="E130" s="75">
        <v>0.1</v>
      </c>
      <c r="F130" s="75">
        <v>0.1</v>
      </c>
      <c r="G130" s="75">
        <v>0.1</v>
      </c>
    </row>
    <row r="131" spans="1:7" x14ac:dyDescent="0.2">
      <c r="A131" s="74">
        <v>36830</v>
      </c>
      <c r="B131" s="75">
        <v>0</v>
      </c>
      <c r="C131" s="75">
        <v>0.1</v>
      </c>
      <c r="D131" s="75">
        <v>0.1</v>
      </c>
      <c r="E131" s="75">
        <v>0.1</v>
      </c>
      <c r="F131" s="75">
        <v>0.1</v>
      </c>
      <c r="G131" s="75">
        <v>0.1</v>
      </c>
    </row>
    <row r="132" spans="1:7" x14ac:dyDescent="0.2">
      <c r="A132" s="74">
        <v>36860</v>
      </c>
      <c r="B132" s="75">
        <v>0</v>
      </c>
      <c r="C132" s="75">
        <v>0.1</v>
      </c>
      <c r="D132" s="75">
        <v>0.1</v>
      </c>
      <c r="E132" s="75">
        <v>0.1</v>
      </c>
      <c r="F132" s="75">
        <v>0.1</v>
      </c>
      <c r="G132" s="75">
        <v>0.1</v>
      </c>
    </row>
    <row r="133" spans="1:7" x14ac:dyDescent="0.2">
      <c r="A133" s="74">
        <v>36891</v>
      </c>
      <c r="B133" s="75">
        <v>0</v>
      </c>
      <c r="C133" s="75">
        <v>0.1</v>
      </c>
      <c r="D133" s="75">
        <v>0.1</v>
      </c>
      <c r="E133" s="75">
        <v>0.1</v>
      </c>
      <c r="F133" s="75">
        <v>0.1</v>
      </c>
      <c r="G133" s="75">
        <v>0.1</v>
      </c>
    </row>
    <row r="134" spans="1:7" x14ac:dyDescent="0.2">
      <c r="A134" s="74">
        <v>36922</v>
      </c>
      <c r="B134" s="75">
        <v>0</v>
      </c>
      <c r="C134" s="75">
        <v>0.1</v>
      </c>
      <c r="D134" s="75">
        <v>0.1</v>
      </c>
      <c r="E134" s="75">
        <v>0.1</v>
      </c>
      <c r="F134" s="75">
        <v>0.1</v>
      </c>
      <c r="G134" s="75">
        <v>0.1</v>
      </c>
    </row>
    <row r="135" spans="1:7" x14ac:dyDescent="0.2">
      <c r="A135" s="74">
        <v>36950</v>
      </c>
      <c r="B135" s="75">
        <v>0</v>
      </c>
      <c r="C135" s="75">
        <v>0.1</v>
      </c>
      <c r="D135" s="75">
        <v>0.1</v>
      </c>
      <c r="E135" s="75">
        <v>0.1</v>
      </c>
      <c r="F135" s="75">
        <v>0.1</v>
      </c>
      <c r="G135" s="75">
        <v>0.1</v>
      </c>
    </row>
    <row r="136" spans="1:7" x14ac:dyDescent="0.2">
      <c r="A136" s="74">
        <v>36981</v>
      </c>
      <c r="B136" s="75">
        <v>0</v>
      </c>
      <c r="C136" s="75">
        <v>0.1</v>
      </c>
      <c r="D136" s="75">
        <v>0.1</v>
      </c>
      <c r="E136" s="75">
        <v>0.1</v>
      </c>
      <c r="F136" s="75">
        <v>0.1</v>
      </c>
      <c r="G136" s="75">
        <v>0.1</v>
      </c>
    </row>
    <row r="137" spans="1:7" x14ac:dyDescent="0.2">
      <c r="A137" s="74">
        <v>37011</v>
      </c>
      <c r="B137" s="75">
        <v>0</v>
      </c>
      <c r="C137" s="75">
        <v>0.1</v>
      </c>
      <c r="D137" s="75">
        <v>0.1</v>
      </c>
      <c r="E137" s="75">
        <v>0.1</v>
      </c>
      <c r="F137" s="75">
        <v>0.1</v>
      </c>
      <c r="G137" s="75">
        <v>0.1</v>
      </c>
    </row>
    <row r="138" spans="1:7" x14ac:dyDescent="0.2">
      <c r="A138" s="74">
        <v>37042</v>
      </c>
      <c r="B138" s="75">
        <v>0</v>
      </c>
      <c r="C138" s="75">
        <v>0.1</v>
      </c>
      <c r="D138" s="75">
        <v>0.1</v>
      </c>
      <c r="E138" s="75">
        <v>0.1</v>
      </c>
      <c r="F138" s="75">
        <v>0.1</v>
      </c>
      <c r="G138" s="75">
        <v>0.1</v>
      </c>
    </row>
    <row r="139" spans="1:7" x14ac:dyDescent="0.2">
      <c r="A139" s="74">
        <v>37072</v>
      </c>
      <c r="B139" s="75">
        <v>0</v>
      </c>
      <c r="C139" s="75">
        <v>0.1</v>
      </c>
      <c r="D139" s="75">
        <v>0.1</v>
      </c>
      <c r="E139" s="75">
        <v>0.1</v>
      </c>
      <c r="F139" s="75">
        <v>0.1</v>
      </c>
      <c r="G139" s="75">
        <v>0.1</v>
      </c>
    </row>
    <row r="140" spans="1:7" x14ac:dyDescent="0.2">
      <c r="A140" s="74">
        <v>37103</v>
      </c>
      <c r="B140" s="75">
        <v>0</v>
      </c>
      <c r="C140" s="75">
        <v>0.1</v>
      </c>
      <c r="D140" s="75">
        <v>0.1</v>
      </c>
      <c r="E140" s="75">
        <v>0.1</v>
      </c>
      <c r="F140" s="75">
        <v>0.1</v>
      </c>
      <c r="G140" s="75">
        <v>0.1</v>
      </c>
    </row>
    <row r="141" spans="1:7" x14ac:dyDescent="0.2">
      <c r="A141" s="74">
        <v>37134</v>
      </c>
      <c r="B141" s="75">
        <v>0</v>
      </c>
      <c r="C141" s="75">
        <v>0.1</v>
      </c>
      <c r="D141" s="75">
        <v>0.1</v>
      </c>
      <c r="E141" s="75">
        <v>0.1</v>
      </c>
      <c r="F141" s="75">
        <v>0.1</v>
      </c>
      <c r="G141" s="75">
        <v>0.1</v>
      </c>
    </row>
    <row r="142" spans="1:7" x14ac:dyDescent="0.2">
      <c r="A142" s="74">
        <v>37164</v>
      </c>
      <c r="B142" s="75">
        <v>0</v>
      </c>
      <c r="C142" s="75">
        <v>0.1</v>
      </c>
      <c r="D142" s="75">
        <v>0.1</v>
      </c>
      <c r="E142" s="75">
        <v>0.1</v>
      </c>
      <c r="F142" s="75">
        <v>0.1</v>
      </c>
      <c r="G142" s="75">
        <v>0.1</v>
      </c>
    </row>
    <row r="143" spans="1:7" x14ac:dyDescent="0.2">
      <c r="A143" s="74">
        <v>37195</v>
      </c>
      <c r="B143" s="75">
        <v>0</v>
      </c>
      <c r="C143" s="75">
        <v>0.1</v>
      </c>
      <c r="D143" s="75">
        <v>0.1</v>
      </c>
      <c r="E143" s="75">
        <v>0.1</v>
      </c>
      <c r="F143" s="75">
        <v>0.1</v>
      </c>
      <c r="G143" s="75">
        <v>0.1</v>
      </c>
    </row>
    <row r="144" spans="1:7" x14ac:dyDescent="0.2">
      <c r="A144" s="74">
        <v>37225</v>
      </c>
      <c r="B144" s="75">
        <v>0</v>
      </c>
      <c r="C144" s="75">
        <v>0.1</v>
      </c>
      <c r="D144" s="75">
        <v>0.1</v>
      </c>
      <c r="E144" s="75">
        <v>0.1</v>
      </c>
      <c r="F144" s="75">
        <v>0.1</v>
      </c>
      <c r="G144" s="75">
        <v>0.1</v>
      </c>
    </row>
    <row r="145" spans="1:7" x14ac:dyDescent="0.2">
      <c r="A145" s="74">
        <v>37256</v>
      </c>
      <c r="B145" s="75">
        <v>0</v>
      </c>
      <c r="C145" s="75">
        <v>0.1</v>
      </c>
      <c r="D145" s="75">
        <v>0.1</v>
      </c>
      <c r="E145" s="75">
        <v>0.1</v>
      </c>
      <c r="F145" s="75">
        <v>0.1</v>
      </c>
      <c r="G145" s="75">
        <v>0.1</v>
      </c>
    </row>
    <row r="146" spans="1:7" x14ac:dyDescent="0.2">
      <c r="A146" s="74">
        <v>37287</v>
      </c>
      <c r="B146" s="75">
        <v>0</v>
      </c>
      <c r="C146" s="75">
        <v>0.1</v>
      </c>
      <c r="D146" s="75">
        <v>0.1</v>
      </c>
      <c r="E146" s="75">
        <v>0.1</v>
      </c>
      <c r="F146" s="75">
        <v>0.1</v>
      </c>
      <c r="G146" s="75">
        <v>0.1</v>
      </c>
    </row>
    <row r="147" spans="1:7" x14ac:dyDescent="0.2">
      <c r="A147" s="74">
        <v>37315</v>
      </c>
      <c r="B147" s="75">
        <v>0</v>
      </c>
      <c r="C147" s="75">
        <v>0.1</v>
      </c>
      <c r="D147" s="75">
        <v>0.1</v>
      </c>
      <c r="E147" s="75">
        <v>0.1</v>
      </c>
      <c r="F147" s="75">
        <v>0.1</v>
      </c>
      <c r="G147" s="75">
        <v>0.1</v>
      </c>
    </row>
    <row r="148" spans="1:7" x14ac:dyDescent="0.2">
      <c r="A148" s="74">
        <v>37346</v>
      </c>
      <c r="B148" s="75">
        <v>0</v>
      </c>
      <c r="C148" s="75">
        <v>0.1</v>
      </c>
      <c r="D148" s="75">
        <v>0.1</v>
      </c>
      <c r="E148" s="75">
        <v>0.1</v>
      </c>
      <c r="F148" s="75">
        <v>0.1</v>
      </c>
      <c r="G148" s="75">
        <v>0.1</v>
      </c>
    </row>
    <row r="149" spans="1:7" x14ac:dyDescent="0.2">
      <c r="A149" s="74">
        <v>37376</v>
      </c>
      <c r="B149" s="75">
        <v>0</v>
      </c>
      <c r="C149" s="75">
        <v>0.1</v>
      </c>
      <c r="D149" s="75">
        <v>0.1</v>
      </c>
      <c r="E149" s="75">
        <v>0.1</v>
      </c>
      <c r="F149" s="75">
        <v>0.1</v>
      </c>
      <c r="G149" s="75">
        <v>0.1</v>
      </c>
    </row>
    <row r="150" spans="1:7" x14ac:dyDescent="0.2">
      <c r="A150" s="74">
        <v>37407</v>
      </c>
      <c r="B150" s="75">
        <v>0</v>
      </c>
      <c r="C150" s="75">
        <v>0.1</v>
      </c>
      <c r="D150" s="75">
        <v>0.1</v>
      </c>
      <c r="E150" s="75">
        <v>0.1</v>
      </c>
      <c r="F150" s="75">
        <v>0.1</v>
      </c>
      <c r="G150" s="75">
        <v>0.1</v>
      </c>
    </row>
    <row r="151" spans="1:7" x14ac:dyDescent="0.2">
      <c r="A151" s="74">
        <v>37437</v>
      </c>
      <c r="B151" s="75">
        <v>0</v>
      </c>
      <c r="C151" s="75">
        <v>0.1</v>
      </c>
      <c r="D151" s="75">
        <v>0.1</v>
      </c>
      <c r="E151" s="75">
        <v>0.1</v>
      </c>
      <c r="F151" s="75">
        <v>0.1</v>
      </c>
      <c r="G151" s="75">
        <v>0.1</v>
      </c>
    </row>
    <row r="152" spans="1:7" x14ac:dyDescent="0.2">
      <c r="A152" s="74">
        <v>37468</v>
      </c>
      <c r="B152" s="75">
        <v>0</v>
      </c>
      <c r="C152" s="75">
        <v>0.1</v>
      </c>
      <c r="D152" s="75">
        <v>0.1</v>
      </c>
      <c r="E152" s="75">
        <v>0.1</v>
      </c>
      <c r="F152" s="75">
        <v>0.1</v>
      </c>
      <c r="G152" s="75">
        <v>0.1</v>
      </c>
    </row>
    <row r="153" spans="1:7" x14ac:dyDescent="0.2">
      <c r="A153" s="74">
        <v>37499</v>
      </c>
      <c r="B153" s="75">
        <v>0</v>
      </c>
      <c r="C153" s="75">
        <v>0.1</v>
      </c>
      <c r="D153" s="75">
        <v>0.1</v>
      </c>
      <c r="E153" s="75">
        <v>0.1</v>
      </c>
      <c r="F153" s="75">
        <v>0.1</v>
      </c>
      <c r="G153" s="75">
        <v>0.1</v>
      </c>
    </row>
    <row r="154" spans="1:7" x14ac:dyDescent="0.2">
      <c r="A154" s="74">
        <v>37529</v>
      </c>
      <c r="B154" s="75">
        <v>0</v>
      </c>
      <c r="C154" s="75">
        <v>0.1</v>
      </c>
      <c r="D154" s="75">
        <v>0.1</v>
      </c>
      <c r="E154" s="75">
        <v>0.1</v>
      </c>
      <c r="F154" s="75">
        <v>0.1</v>
      </c>
      <c r="G154" s="75">
        <v>0.1</v>
      </c>
    </row>
    <row r="155" spans="1:7" x14ac:dyDescent="0.2">
      <c r="A155" s="74">
        <v>37560</v>
      </c>
      <c r="B155" s="75">
        <v>0</v>
      </c>
      <c r="C155" s="75">
        <v>0.1</v>
      </c>
      <c r="D155" s="75">
        <v>0.1</v>
      </c>
      <c r="E155" s="75">
        <v>0.1</v>
      </c>
      <c r="F155" s="75">
        <v>0.1</v>
      </c>
      <c r="G155" s="75">
        <v>0.1</v>
      </c>
    </row>
    <row r="156" spans="1:7" x14ac:dyDescent="0.2">
      <c r="A156" s="74">
        <v>37590</v>
      </c>
      <c r="B156" s="75">
        <v>0</v>
      </c>
      <c r="C156" s="75">
        <v>0.1</v>
      </c>
      <c r="D156" s="75">
        <v>0.1</v>
      </c>
      <c r="E156" s="75">
        <v>0.1</v>
      </c>
      <c r="F156" s="75">
        <v>0.1</v>
      </c>
      <c r="G156" s="75">
        <v>0.1</v>
      </c>
    </row>
    <row r="157" spans="1:7" x14ac:dyDescent="0.2">
      <c r="A157" s="74">
        <v>37621</v>
      </c>
      <c r="B157" s="75">
        <v>0</v>
      </c>
      <c r="C157" s="75">
        <v>0.1</v>
      </c>
      <c r="D157" s="75">
        <v>0.1</v>
      </c>
      <c r="E157" s="75">
        <v>0.1</v>
      </c>
      <c r="F157" s="75">
        <v>0.1</v>
      </c>
      <c r="G157" s="75">
        <v>0.1</v>
      </c>
    </row>
    <row r="158" spans="1:7" x14ac:dyDescent="0.2">
      <c r="A158" s="74">
        <v>37652</v>
      </c>
      <c r="B158" s="75">
        <v>0</v>
      </c>
      <c r="C158" s="75">
        <v>0.1</v>
      </c>
      <c r="D158" s="75">
        <v>0.1</v>
      </c>
      <c r="E158" s="75">
        <v>0.1</v>
      </c>
      <c r="F158" s="75">
        <v>0.1</v>
      </c>
      <c r="G158" s="75">
        <v>0.1</v>
      </c>
    </row>
    <row r="159" spans="1:7" x14ac:dyDescent="0.2">
      <c r="A159" s="74">
        <v>37680</v>
      </c>
      <c r="B159" s="75">
        <v>0</v>
      </c>
      <c r="C159" s="75">
        <v>0.1</v>
      </c>
      <c r="D159" s="75">
        <v>0.1</v>
      </c>
      <c r="E159" s="75">
        <v>0.1</v>
      </c>
      <c r="F159" s="75">
        <v>0.1</v>
      </c>
      <c r="G159" s="75">
        <v>0.1</v>
      </c>
    </row>
    <row r="160" spans="1:7" x14ac:dyDescent="0.2">
      <c r="A160" s="74">
        <v>37711</v>
      </c>
      <c r="B160" s="75">
        <v>0</v>
      </c>
      <c r="C160" s="75">
        <v>0.1</v>
      </c>
      <c r="D160" s="75">
        <v>0.1</v>
      </c>
      <c r="E160" s="75">
        <v>0.1</v>
      </c>
      <c r="F160" s="75">
        <v>0.1</v>
      </c>
      <c r="G160" s="75">
        <v>0.1</v>
      </c>
    </row>
    <row r="161" spans="1:7" x14ac:dyDescent="0.2">
      <c r="A161" s="74">
        <v>37741</v>
      </c>
      <c r="B161" s="75">
        <v>0</v>
      </c>
      <c r="C161" s="75">
        <v>0.1</v>
      </c>
      <c r="D161" s="75">
        <v>0.1</v>
      </c>
      <c r="E161" s="75">
        <v>0.1</v>
      </c>
      <c r="F161" s="75">
        <v>0.1</v>
      </c>
      <c r="G161" s="75">
        <v>0.1</v>
      </c>
    </row>
    <row r="162" spans="1:7" x14ac:dyDescent="0.2">
      <c r="A162" s="74">
        <v>37772</v>
      </c>
      <c r="B162" s="75">
        <v>0</v>
      </c>
      <c r="C162" s="75">
        <v>0.1</v>
      </c>
      <c r="D162" s="75">
        <v>0.1</v>
      </c>
      <c r="E162" s="75">
        <v>0.1</v>
      </c>
      <c r="F162" s="75">
        <v>0.1</v>
      </c>
      <c r="G162" s="75">
        <v>0.1</v>
      </c>
    </row>
    <row r="163" spans="1:7" x14ac:dyDescent="0.2">
      <c r="A163" s="74">
        <v>37802</v>
      </c>
      <c r="B163" s="75">
        <v>0</v>
      </c>
      <c r="C163" s="75">
        <v>0.1</v>
      </c>
      <c r="D163" s="75">
        <v>0.1</v>
      </c>
      <c r="E163" s="75">
        <v>0.1</v>
      </c>
      <c r="F163" s="75">
        <v>0.1</v>
      </c>
      <c r="G163" s="75">
        <v>0.1</v>
      </c>
    </row>
    <row r="164" spans="1:7" x14ac:dyDescent="0.2">
      <c r="A164" s="74">
        <v>37833</v>
      </c>
      <c r="B164" s="75">
        <v>0</v>
      </c>
      <c r="C164" s="75">
        <v>0.1</v>
      </c>
      <c r="D164" s="75">
        <v>0.1</v>
      </c>
      <c r="E164" s="75">
        <v>0.1</v>
      </c>
      <c r="F164" s="75">
        <v>0.1</v>
      </c>
      <c r="G164" s="75">
        <v>0.1</v>
      </c>
    </row>
    <row r="165" spans="1:7" x14ac:dyDescent="0.2">
      <c r="A165" s="74">
        <v>37864</v>
      </c>
      <c r="B165" s="75">
        <v>0</v>
      </c>
      <c r="C165" s="75">
        <v>0.1</v>
      </c>
      <c r="D165" s="75">
        <v>0.1</v>
      </c>
      <c r="E165" s="75">
        <v>0.1</v>
      </c>
      <c r="F165" s="75">
        <v>0.1</v>
      </c>
      <c r="G165" s="75">
        <v>0.1</v>
      </c>
    </row>
    <row r="166" spans="1:7" x14ac:dyDescent="0.2">
      <c r="A166" s="74">
        <v>37894</v>
      </c>
      <c r="B166" s="75">
        <v>0</v>
      </c>
      <c r="C166" s="75">
        <v>0.1</v>
      </c>
      <c r="D166" s="75">
        <v>0.1</v>
      </c>
      <c r="E166" s="75">
        <v>0.1</v>
      </c>
      <c r="F166" s="75">
        <v>0.1</v>
      </c>
      <c r="G166" s="75">
        <v>0.1</v>
      </c>
    </row>
    <row r="167" spans="1:7" x14ac:dyDescent="0.2">
      <c r="A167" s="74">
        <v>37925</v>
      </c>
      <c r="B167" s="75">
        <v>0</v>
      </c>
      <c r="C167" s="75">
        <v>0.1</v>
      </c>
      <c r="D167" s="75">
        <v>0.1</v>
      </c>
      <c r="E167" s="75">
        <v>0.1</v>
      </c>
      <c r="F167" s="75">
        <v>0.1</v>
      </c>
      <c r="G167" s="75">
        <v>0.1</v>
      </c>
    </row>
    <row r="168" spans="1:7" x14ac:dyDescent="0.2">
      <c r="A168" s="74">
        <v>37955</v>
      </c>
      <c r="B168" s="75">
        <v>0</v>
      </c>
      <c r="C168" s="75">
        <v>0.1</v>
      </c>
      <c r="D168" s="75">
        <v>0.1</v>
      </c>
      <c r="E168" s="75">
        <v>0.1</v>
      </c>
      <c r="F168" s="75">
        <v>0.1</v>
      </c>
      <c r="G168" s="75">
        <v>0.1</v>
      </c>
    </row>
    <row r="169" spans="1:7" x14ac:dyDescent="0.2">
      <c r="A169" s="74">
        <v>37986</v>
      </c>
      <c r="B169" s="75">
        <v>0</v>
      </c>
      <c r="C169" s="75">
        <v>0.1</v>
      </c>
      <c r="D169" s="75">
        <v>0.1</v>
      </c>
      <c r="E169" s="75">
        <v>0.1</v>
      </c>
      <c r="F169" s="75">
        <v>0.1</v>
      </c>
      <c r="G169" s="75">
        <v>0.1</v>
      </c>
    </row>
    <row r="170" spans="1:7" x14ac:dyDescent="0.2">
      <c r="A170" s="74">
        <v>38017</v>
      </c>
      <c r="B170" s="75">
        <v>0</v>
      </c>
      <c r="C170" s="75">
        <v>0.1</v>
      </c>
      <c r="D170" s="75">
        <v>0.1</v>
      </c>
      <c r="E170" s="75">
        <v>0.1</v>
      </c>
      <c r="F170" s="75">
        <v>0.1</v>
      </c>
      <c r="G170" s="75">
        <v>0.1</v>
      </c>
    </row>
    <row r="171" spans="1:7" x14ac:dyDescent="0.2">
      <c r="A171" s="74">
        <v>38046</v>
      </c>
      <c r="B171" s="75">
        <v>0</v>
      </c>
      <c r="C171" s="75">
        <v>0.1</v>
      </c>
      <c r="D171" s="75">
        <v>0.1</v>
      </c>
      <c r="E171" s="75">
        <v>0.1</v>
      </c>
      <c r="F171" s="75">
        <v>0.1</v>
      </c>
      <c r="G171" s="75">
        <v>0.1</v>
      </c>
    </row>
    <row r="172" spans="1:7" x14ac:dyDescent="0.2">
      <c r="A172" s="74">
        <v>38077</v>
      </c>
      <c r="B172" s="75">
        <v>0</v>
      </c>
      <c r="C172" s="75">
        <v>0.1</v>
      </c>
      <c r="D172" s="75">
        <v>0.1</v>
      </c>
      <c r="E172" s="75">
        <v>0.1</v>
      </c>
      <c r="F172" s="75">
        <v>0.1</v>
      </c>
      <c r="G172" s="75">
        <v>0.1</v>
      </c>
    </row>
    <row r="173" spans="1:7" x14ac:dyDescent="0.2">
      <c r="A173" s="74">
        <v>38107</v>
      </c>
      <c r="B173" s="75">
        <v>0</v>
      </c>
      <c r="C173" s="75">
        <v>0.1</v>
      </c>
      <c r="D173" s="75">
        <v>0.1</v>
      </c>
      <c r="E173" s="75">
        <v>0.1</v>
      </c>
      <c r="F173" s="75">
        <v>0.1</v>
      </c>
      <c r="G173" s="75">
        <v>0.1</v>
      </c>
    </row>
    <row r="174" spans="1:7" x14ac:dyDescent="0.2">
      <c r="A174" s="74">
        <v>38138</v>
      </c>
      <c r="B174" s="75">
        <v>0</v>
      </c>
      <c r="C174" s="75">
        <v>0.1</v>
      </c>
      <c r="D174" s="75">
        <v>0.1</v>
      </c>
      <c r="E174" s="75">
        <v>0.1</v>
      </c>
      <c r="F174" s="75">
        <v>0.1</v>
      </c>
      <c r="G174" s="75">
        <v>0.1</v>
      </c>
    </row>
    <row r="175" spans="1:7" x14ac:dyDescent="0.2">
      <c r="A175" s="74">
        <v>38168</v>
      </c>
      <c r="B175" s="75">
        <v>0</v>
      </c>
      <c r="C175" s="75">
        <v>0.1</v>
      </c>
      <c r="D175" s="75">
        <v>0.1</v>
      </c>
      <c r="E175" s="75">
        <v>0.1</v>
      </c>
      <c r="F175" s="75">
        <v>0.1</v>
      </c>
      <c r="G175" s="75">
        <v>0.1</v>
      </c>
    </row>
    <row r="176" spans="1:7" x14ac:dyDescent="0.2">
      <c r="A176" s="74">
        <v>38199</v>
      </c>
      <c r="B176" s="75">
        <v>0</v>
      </c>
      <c r="C176" s="75">
        <v>0.1</v>
      </c>
      <c r="D176" s="75">
        <v>0.1</v>
      </c>
      <c r="E176" s="75">
        <v>0.1</v>
      </c>
      <c r="F176" s="75">
        <v>0.1</v>
      </c>
      <c r="G176" s="75">
        <v>0.1</v>
      </c>
    </row>
    <row r="177" spans="1:7" x14ac:dyDescent="0.2">
      <c r="A177" s="74">
        <v>38230</v>
      </c>
      <c r="B177" s="75">
        <v>0</v>
      </c>
      <c r="C177" s="75">
        <v>0.1</v>
      </c>
      <c r="D177" s="75">
        <v>0.1</v>
      </c>
      <c r="E177" s="75">
        <v>0.1</v>
      </c>
      <c r="F177" s="75">
        <v>0.1</v>
      </c>
      <c r="G177" s="75">
        <v>0.1</v>
      </c>
    </row>
    <row r="178" spans="1:7" x14ac:dyDescent="0.2">
      <c r="A178" s="74">
        <v>38260</v>
      </c>
      <c r="B178" s="75">
        <v>0</v>
      </c>
      <c r="C178" s="75">
        <v>0.1</v>
      </c>
      <c r="D178" s="75">
        <v>0.1</v>
      </c>
      <c r="E178" s="75">
        <v>0.1</v>
      </c>
      <c r="F178" s="75">
        <v>0.1</v>
      </c>
      <c r="G178" s="75">
        <v>0.1</v>
      </c>
    </row>
    <row r="179" spans="1:7" x14ac:dyDescent="0.2">
      <c r="A179" s="74">
        <v>38291</v>
      </c>
      <c r="B179" s="75">
        <v>0</v>
      </c>
      <c r="C179" s="75">
        <v>0.1</v>
      </c>
      <c r="D179" s="75">
        <v>0.1</v>
      </c>
      <c r="E179" s="75">
        <v>0.1</v>
      </c>
      <c r="F179" s="75">
        <v>0.1</v>
      </c>
      <c r="G179" s="75">
        <v>0.1</v>
      </c>
    </row>
    <row r="180" spans="1:7" x14ac:dyDescent="0.2">
      <c r="A180" s="74">
        <v>38321</v>
      </c>
      <c r="B180" s="75">
        <v>0</v>
      </c>
      <c r="C180" s="75">
        <v>0.1</v>
      </c>
      <c r="D180" s="75">
        <v>0.1</v>
      </c>
      <c r="E180" s="75">
        <v>0.1</v>
      </c>
      <c r="F180" s="75">
        <v>0.1</v>
      </c>
      <c r="G180" s="75">
        <v>0.1</v>
      </c>
    </row>
    <row r="181" spans="1:7" x14ac:dyDescent="0.2">
      <c r="A181" s="74">
        <v>38352</v>
      </c>
      <c r="B181" s="75">
        <v>0</v>
      </c>
      <c r="C181" s="75">
        <v>0.1</v>
      </c>
      <c r="D181" s="75">
        <v>0.1</v>
      </c>
      <c r="E181" s="75">
        <v>0.1</v>
      </c>
      <c r="F181" s="75">
        <v>0.1</v>
      </c>
      <c r="G181" s="75">
        <v>0.1</v>
      </c>
    </row>
    <row r="182" spans="1:7" x14ac:dyDescent="0.2">
      <c r="A182" s="74">
        <v>38383</v>
      </c>
      <c r="B182" s="75">
        <v>0</v>
      </c>
      <c r="C182" s="75">
        <v>0.1</v>
      </c>
      <c r="D182" s="75">
        <v>0.1</v>
      </c>
      <c r="E182" s="75">
        <v>0.1</v>
      </c>
      <c r="F182" s="75">
        <v>0.1</v>
      </c>
      <c r="G182" s="75">
        <v>0.1</v>
      </c>
    </row>
    <row r="183" spans="1:7" x14ac:dyDescent="0.2">
      <c r="A183" s="74">
        <v>38411</v>
      </c>
      <c r="B183" s="75">
        <v>0</v>
      </c>
      <c r="C183" s="75">
        <v>0.1</v>
      </c>
      <c r="D183" s="75">
        <v>0.1</v>
      </c>
      <c r="E183" s="75">
        <v>0.1</v>
      </c>
      <c r="F183" s="75">
        <v>0.1</v>
      </c>
      <c r="G183" s="75">
        <v>0.1</v>
      </c>
    </row>
    <row r="184" spans="1:7" x14ac:dyDescent="0.2">
      <c r="A184" s="74">
        <v>38442</v>
      </c>
      <c r="B184" s="75">
        <v>0</v>
      </c>
      <c r="C184" s="75">
        <v>0.1</v>
      </c>
      <c r="D184" s="75">
        <v>0.1</v>
      </c>
      <c r="E184" s="75">
        <v>0.1</v>
      </c>
      <c r="F184" s="75">
        <v>0.1</v>
      </c>
      <c r="G184" s="75">
        <v>0.1</v>
      </c>
    </row>
    <row r="185" spans="1:7" x14ac:dyDescent="0.2">
      <c r="A185" s="74">
        <v>38472</v>
      </c>
      <c r="B185" s="75">
        <v>0</v>
      </c>
      <c r="C185" s="75">
        <v>0.1</v>
      </c>
      <c r="D185" s="75">
        <v>0.1</v>
      </c>
      <c r="E185" s="75">
        <v>0.1</v>
      </c>
      <c r="F185" s="75">
        <v>0.1</v>
      </c>
      <c r="G185" s="75">
        <v>0.1</v>
      </c>
    </row>
    <row r="186" spans="1:7" x14ac:dyDescent="0.2">
      <c r="A186" s="74">
        <v>38503</v>
      </c>
      <c r="B186" s="75">
        <v>0</v>
      </c>
      <c r="C186" s="75">
        <v>0.1</v>
      </c>
      <c r="D186" s="75">
        <v>0.1</v>
      </c>
      <c r="E186" s="75">
        <v>0.1</v>
      </c>
      <c r="F186" s="75">
        <v>0.1</v>
      </c>
      <c r="G186" s="75">
        <v>0.1</v>
      </c>
    </row>
    <row r="187" spans="1:7" x14ac:dyDescent="0.2">
      <c r="A187" s="74">
        <v>38533</v>
      </c>
      <c r="B187" s="75">
        <v>0</v>
      </c>
      <c r="C187" s="75">
        <v>0.1</v>
      </c>
      <c r="D187" s="75">
        <v>0.1</v>
      </c>
      <c r="E187" s="75">
        <v>0.1</v>
      </c>
      <c r="F187" s="75">
        <v>0.1</v>
      </c>
      <c r="G187" s="75">
        <v>0.1</v>
      </c>
    </row>
    <row r="188" spans="1:7" x14ac:dyDescent="0.2">
      <c r="A188" s="74">
        <v>38564</v>
      </c>
      <c r="B188" s="75">
        <v>0</v>
      </c>
      <c r="C188" s="75">
        <v>0.1</v>
      </c>
      <c r="D188" s="75">
        <v>0.1</v>
      </c>
      <c r="E188" s="75">
        <v>0.1</v>
      </c>
      <c r="F188" s="75">
        <v>0.1</v>
      </c>
      <c r="G188" s="75">
        <v>0.1</v>
      </c>
    </row>
    <row r="189" spans="1:7" x14ac:dyDescent="0.2">
      <c r="A189" s="74">
        <v>38595</v>
      </c>
      <c r="B189" s="75">
        <v>0</v>
      </c>
      <c r="C189" s="75">
        <v>0.1</v>
      </c>
      <c r="D189" s="75">
        <v>0.1</v>
      </c>
      <c r="E189" s="75">
        <v>0.1</v>
      </c>
      <c r="F189" s="75">
        <v>0.1</v>
      </c>
      <c r="G189" s="75">
        <v>0.1</v>
      </c>
    </row>
    <row r="190" spans="1:7" x14ac:dyDescent="0.2">
      <c r="A190" s="74">
        <v>38625</v>
      </c>
      <c r="B190" s="75">
        <v>0</v>
      </c>
      <c r="C190" s="75">
        <v>0.1</v>
      </c>
      <c r="D190" s="75">
        <v>0.1</v>
      </c>
      <c r="E190" s="75">
        <v>0.1</v>
      </c>
      <c r="F190" s="75">
        <v>0.1</v>
      </c>
      <c r="G190" s="75">
        <v>0.1</v>
      </c>
    </row>
    <row r="191" spans="1:7" x14ac:dyDescent="0.2">
      <c r="A191" s="74">
        <v>38656</v>
      </c>
      <c r="B191" s="75">
        <v>0</v>
      </c>
      <c r="C191" s="75">
        <v>0.1</v>
      </c>
      <c r="D191" s="75">
        <v>0.1</v>
      </c>
      <c r="E191" s="75">
        <v>0.1</v>
      </c>
      <c r="F191" s="75">
        <v>0.1</v>
      </c>
      <c r="G191" s="75">
        <v>0.1</v>
      </c>
    </row>
    <row r="192" spans="1:7" x14ac:dyDescent="0.2">
      <c r="A192" s="74">
        <v>38686</v>
      </c>
      <c r="B192" s="75">
        <v>0</v>
      </c>
      <c r="C192" s="75">
        <v>0.1</v>
      </c>
      <c r="D192" s="75">
        <v>0.1</v>
      </c>
      <c r="E192" s="75">
        <v>0.1</v>
      </c>
      <c r="F192" s="75">
        <v>0.1</v>
      </c>
      <c r="G192" s="75">
        <v>0.1</v>
      </c>
    </row>
    <row r="193" spans="1:7" x14ac:dyDescent="0.2">
      <c r="A193" s="74">
        <v>38717</v>
      </c>
      <c r="B193" s="75">
        <v>0</v>
      </c>
      <c r="C193" s="75">
        <v>0.1</v>
      </c>
      <c r="D193" s="75">
        <v>0.1</v>
      </c>
      <c r="E193" s="75">
        <v>0.1</v>
      </c>
      <c r="F193" s="75">
        <v>0.1</v>
      </c>
      <c r="G193" s="75">
        <v>0.1</v>
      </c>
    </row>
    <row r="194" spans="1:7" x14ac:dyDescent="0.2">
      <c r="A194" s="74">
        <v>38748</v>
      </c>
      <c r="B194" s="75">
        <v>0</v>
      </c>
      <c r="C194" s="75">
        <v>0.1</v>
      </c>
      <c r="D194" s="75">
        <v>0.1</v>
      </c>
      <c r="E194" s="75">
        <v>0.1</v>
      </c>
      <c r="F194" s="75">
        <v>0.1</v>
      </c>
      <c r="G194" s="75">
        <v>0.1</v>
      </c>
    </row>
    <row r="195" spans="1:7" x14ac:dyDescent="0.2">
      <c r="A195" s="74">
        <v>38776</v>
      </c>
      <c r="B195" s="75">
        <v>0</v>
      </c>
      <c r="C195" s="75">
        <v>0.1</v>
      </c>
      <c r="D195" s="75">
        <v>0.1</v>
      </c>
      <c r="E195" s="75">
        <v>0.1</v>
      </c>
      <c r="F195" s="75">
        <v>0.1</v>
      </c>
      <c r="G195" s="75">
        <v>0.1</v>
      </c>
    </row>
    <row r="196" spans="1:7" x14ac:dyDescent="0.2">
      <c r="A196" s="74">
        <v>38807</v>
      </c>
      <c r="B196" s="75">
        <v>0</v>
      </c>
      <c r="C196" s="75">
        <v>0.1</v>
      </c>
      <c r="D196" s="75">
        <v>0.1</v>
      </c>
      <c r="E196" s="75">
        <v>0.1</v>
      </c>
      <c r="F196" s="75">
        <v>0.1</v>
      </c>
      <c r="G196" s="75">
        <v>0.1</v>
      </c>
    </row>
    <row r="197" spans="1:7" x14ac:dyDescent="0.2">
      <c r="A197" s="74">
        <v>38837</v>
      </c>
      <c r="B197" s="75">
        <v>0</v>
      </c>
      <c r="C197" s="75">
        <v>0.1</v>
      </c>
      <c r="D197" s="75">
        <v>0.1</v>
      </c>
      <c r="E197" s="75">
        <v>0.1</v>
      </c>
      <c r="F197" s="75">
        <v>0.1</v>
      </c>
      <c r="G197" s="75">
        <v>0.1</v>
      </c>
    </row>
    <row r="198" spans="1:7" x14ac:dyDescent="0.2">
      <c r="A198" s="74">
        <v>38868</v>
      </c>
      <c r="B198" s="75">
        <v>0</v>
      </c>
      <c r="C198" s="75">
        <v>0.1</v>
      </c>
      <c r="D198" s="75">
        <v>0.1</v>
      </c>
      <c r="E198" s="75">
        <v>0.1</v>
      </c>
      <c r="F198" s="75">
        <v>0.1</v>
      </c>
      <c r="G198" s="75">
        <v>0.1</v>
      </c>
    </row>
    <row r="199" spans="1:7" x14ac:dyDescent="0.2">
      <c r="A199" s="74">
        <v>38898</v>
      </c>
      <c r="B199" s="75">
        <v>0</v>
      </c>
      <c r="C199" s="75">
        <v>0.1</v>
      </c>
      <c r="D199" s="75">
        <v>0.1</v>
      </c>
      <c r="E199" s="75">
        <v>0.1</v>
      </c>
      <c r="F199" s="75">
        <v>0.1</v>
      </c>
      <c r="G199" s="75">
        <v>0.1</v>
      </c>
    </row>
    <row r="200" spans="1:7" x14ac:dyDescent="0.2">
      <c r="A200" s="74">
        <v>38929</v>
      </c>
      <c r="B200" s="75">
        <v>0</v>
      </c>
      <c r="C200" s="75">
        <v>0.1</v>
      </c>
      <c r="D200" s="75">
        <v>0.1</v>
      </c>
      <c r="E200" s="75">
        <v>0.1</v>
      </c>
      <c r="F200" s="75">
        <v>0.1</v>
      </c>
      <c r="G200" s="75">
        <v>0.1</v>
      </c>
    </row>
    <row r="201" spans="1:7" x14ac:dyDescent="0.2">
      <c r="A201" s="74">
        <v>38960</v>
      </c>
      <c r="B201" s="75">
        <v>0</v>
      </c>
      <c r="C201" s="75">
        <v>0.1</v>
      </c>
      <c r="D201" s="75">
        <v>0.1</v>
      </c>
      <c r="E201" s="75">
        <v>0.1</v>
      </c>
      <c r="F201" s="75">
        <v>0.1</v>
      </c>
      <c r="G201" s="75">
        <v>0.1</v>
      </c>
    </row>
    <row r="202" spans="1:7" x14ac:dyDescent="0.2">
      <c r="A202" s="74">
        <v>38990</v>
      </c>
      <c r="B202" s="75">
        <v>0</v>
      </c>
      <c r="C202" s="75">
        <v>0.1</v>
      </c>
      <c r="D202" s="75">
        <v>0.1</v>
      </c>
      <c r="E202" s="75">
        <v>0.1</v>
      </c>
      <c r="F202" s="75">
        <v>0.1</v>
      </c>
      <c r="G202" s="75">
        <v>0.1</v>
      </c>
    </row>
    <row r="203" spans="1:7" x14ac:dyDescent="0.2">
      <c r="A203" s="74">
        <v>39021</v>
      </c>
      <c r="B203" s="75">
        <v>0</v>
      </c>
      <c r="C203" s="75">
        <v>0.1</v>
      </c>
      <c r="D203" s="75">
        <v>0.1</v>
      </c>
      <c r="E203" s="75">
        <v>0.1</v>
      </c>
      <c r="F203" s="75">
        <v>0.1</v>
      </c>
      <c r="G203" s="75">
        <v>0.1</v>
      </c>
    </row>
    <row r="204" spans="1:7" x14ac:dyDescent="0.2">
      <c r="A204" s="74">
        <v>39051</v>
      </c>
      <c r="B204" s="75">
        <v>0</v>
      </c>
      <c r="C204" s="75">
        <v>0.1</v>
      </c>
      <c r="D204" s="75">
        <v>0.1</v>
      </c>
      <c r="E204" s="75">
        <v>0.1</v>
      </c>
      <c r="F204" s="75">
        <v>0.1</v>
      </c>
      <c r="G204" s="75">
        <v>0.1</v>
      </c>
    </row>
    <row r="205" spans="1:7" x14ac:dyDescent="0.2">
      <c r="A205" s="74">
        <v>39082</v>
      </c>
      <c r="B205" s="75">
        <v>0</v>
      </c>
      <c r="C205" s="75">
        <v>0.1</v>
      </c>
      <c r="D205" s="75">
        <v>0.1</v>
      </c>
      <c r="E205" s="75">
        <v>0.1</v>
      </c>
      <c r="F205" s="75">
        <v>0.1</v>
      </c>
      <c r="G205" s="75">
        <v>0.1</v>
      </c>
    </row>
    <row r="206" spans="1:7" x14ac:dyDescent="0.2">
      <c r="A206" s="74">
        <v>39113</v>
      </c>
      <c r="B206" s="75">
        <v>0</v>
      </c>
      <c r="C206" s="75">
        <v>0.1</v>
      </c>
      <c r="D206" s="75">
        <v>0.1</v>
      </c>
      <c r="E206" s="75">
        <v>0.1</v>
      </c>
      <c r="F206" s="75">
        <v>0.1</v>
      </c>
      <c r="G206" s="75">
        <v>0.1</v>
      </c>
    </row>
    <row r="207" spans="1:7" x14ac:dyDescent="0.2">
      <c r="A207" s="74">
        <v>39141</v>
      </c>
      <c r="B207" s="75">
        <v>0</v>
      </c>
      <c r="C207" s="75">
        <v>0.1</v>
      </c>
      <c r="D207" s="75">
        <v>0.1</v>
      </c>
      <c r="E207" s="75">
        <v>0.1</v>
      </c>
      <c r="F207" s="75">
        <v>0.1</v>
      </c>
      <c r="G207" s="75">
        <v>0.1</v>
      </c>
    </row>
    <row r="208" spans="1:7" x14ac:dyDescent="0.2">
      <c r="A208" s="74">
        <v>39172</v>
      </c>
      <c r="B208" s="75">
        <v>0</v>
      </c>
      <c r="C208" s="75">
        <v>0.1</v>
      </c>
      <c r="D208" s="75">
        <v>0.1</v>
      </c>
      <c r="E208" s="75">
        <v>0.1</v>
      </c>
      <c r="F208" s="75">
        <v>0.1</v>
      </c>
      <c r="G208" s="75">
        <v>0.1</v>
      </c>
    </row>
    <row r="209" spans="1:7" x14ac:dyDescent="0.2">
      <c r="A209" s="74">
        <v>39202</v>
      </c>
      <c r="B209" s="75">
        <v>0</v>
      </c>
      <c r="C209" s="75">
        <v>0.02</v>
      </c>
      <c r="D209" s="75">
        <v>0.04</v>
      </c>
      <c r="E209" s="75">
        <v>0.06</v>
      </c>
      <c r="F209" s="75">
        <v>0.08</v>
      </c>
      <c r="G209" s="75">
        <v>0.1</v>
      </c>
    </row>
    <row r="210" spans="1:7" x14ac:dyDescent="0.2">
      <c r="A210" s="74">
        <v>39233</v>
      </c>
      <c r="B210" s="75">
        <v>0</v>
      </c>
      <c r="C210" s="75">
        <v>0.02</v>
      </c>
      <c r="D210" s="75">
        <v>0.04</v>
      </c>
      <c r="E210" s="75">
        <v>0.06</v>
      </c>
      <c r="F210" s="75">
        <v>0.08</v>
      </c>
      <c r="G210" s="75">
        <v>0.1</v>
      </c>
    </row>
    <row r="211" spans="1:7" x14ac:dyDescent="0.2">
      <c r="A211" s="74">
        <v>39263</v>
      </c>
      <c r="B211" s="75">
        <v>0</v>
      </c>
      <c r="C211" s="75">
        <v>0.02</v>
      </c>
      <c r="D211" s="75">
        <v>0.04</v>
      </c>
      <c r="E211" s="75">
        <v>0.06</v>
      </c>
      <c r="F211" s="75">
        <v>0.08</v>
      </c>
      <c r="G211" s="75">
        <v>0.1</v>
      </c>
    </row>
    <row r="212" spans="1:7" x14ac:dyDescent="0.2">
      <c r="A212" s="74">
        <v>39294</v>
      </c>
      <c r="B212" s="75">
        <v>0</v>
      </c>
      <c r="C212" s="75">
        <v>0.02</v>
      </c>
      <c r="D212" s="75">
        <v>0.04</v>
      </c>
      <c r="E212" s="75">
        <v>0.06</v>
      </c>
      <c r="F212" s="75">
        <v>0.08</v>
      </c>
      <c r="G212" s="75">
        <v>0.1</v>
      </c>
    </row>
    <row r="213" spans="1:7" x14ac:dyDescent="0.2">
      <c r="A213" s="74">
        <v>39325</v>
      </c>
      <c r="B213" s="75">
        <v>0</v>
      </c>
      <c r="C213" s="75">
        <v>0.02</v>
      </c>
      <c r="D213" s="75">
        <v>0.04</v>
      </c>
      <c r="E213" s="75">
        <v>0.06</v>
      </c>
      <c r="F213" s="75">
        <v>0.08</v>
      </c>
      <c r="G213" s="75">
        <v>0.1</v>
      </c>
    </row>
    <row r="214" spans="1:7" x14ac:dyDescent="0.2">
      <c r="A214" s="74">
        <v>39355</v>
      </c>
      <c r="B214" s="75">
        <v>0</v>
      </c>
      <c r="C214" s="75">
        <v>0.02</v>
      </c>
      <c r="D214" s="75">
        <v>0.04</v>
      </c>
      <c r="E214" s="75">
        <v>0.06</v>
      </c>
      <c r="F214" s="75">
        <v>0.08</v>
      </c>
      <c r="G214" s="75">
        <v>0.1</v>
      </c>
    </row>
    <row r="215" spans="1:7" x14ac:dyDescent="0.2">
      <c r="A215" s="74">
        <v>39386</v>
      </c>
      <c r="B215" s="75">
        <v>0</v>
      </c>
      <c r="C215" s="75">
        <v>0.02</v>
      </c>
      <c r="D215" s="75">
        <v>0.04</v>
      </c>
      <c r="E215" s="75">
        <v>0.06</v>
      </c>
      <c r="F215" s="75">
        <v>0.08</v>
      </c>
      <c r="G215" s="75">
        <v>0.1</v>
      </c>
    </row>
    <row r="216" spans="1:7" x14ac:dyDescent="0.2">
      <c r="A216" s="74">
        <v>39416</v>
      </c>
      <c r="B216" s="75">
        <v>0</v>
      </c>
      <c r="C216" s="75">
        <v>0.02</v>
      </c>
      <c r="D216" s="75">
        <v>0.04</v>
      </c>
      <c r="E216" s="75">
        <v>0.06</v>
      </c>
      <c r="F216" s="75">
        <v>0.08</v>
      </c>
      <c r="G216" s="75">
        <v>0.1</v>
      </c>
    </row>
    <row r="217" spans="1:7" x14ac:dyDescent="0.2">
      <c r="A217" s="74">
        <v>39447</v>
      </c>
      <c r="B217" s="75">
        <v>0</v>
      </c>
      <c r="C217" s="75">
        <v>0.02</v>
      </c>
      <c r="D217" s="75">
        <v>0.04</v>
      </c>
      <c r="E217" s="75">
        <v>0.06</v>
      </c>
      <c r="F217" s="75">
        <v>0.08</v>
      </c>
      <c r="G217" s="75">
        <v>0.1</v>
      </c>
    </row>
    <row r="218" spans="1:7" x14ac:dyDescent="0.2">
      <c r="A218" s="74">
        <v>39478</v>
      </c>
      <c r="B218" s="75">
        <v>0</v>
      </c>
      <c r="C218" s="75">
        <v>0.02</v>
      </c>
      <c r="D218" s="75">
        <v>0.04</v>
      </c>
      <c r="E218" s="75">
        <v>0.06</v>
      </c>
      <c r="F218" s="75">
        <v>0.08</v>
      </c>
      <c r="G218" s="75">
        <v>0.1</v>
      </c>
    </row>
    <row r="219" spans="1:7" x14ac:dyDescent="0.2">
      <c r="A219" s="74">
        <v>39507</v>
      </c>
      <c r="B219" s="75">
        <v>0</v>
      </c>
      <c r="C219" s="75">
        <v>0.02</v>
      </c>
      <c r="D219" s="75">
        <v>0.04</v>
      </c>
      <c r="E219" s="75">
        <v>0.06</v>
      </c>
      <c r="F219" s="75">
        <v>0.08</v>
      </c>
      <c r="G219" s="75">
        <v>0.1</v>
      </c>
    </row>
    <row r="220" spans="1:7" x14ac:dyDescent="0.2">
      <c r="A220" s="74">
        <v>39538</v>
      </c>
      <c r="B220" s="75">
        <v>0</v>
      </c>
      <c r="C220" s="75">
        <v>0.02</v>
      </c>
      <c r="D220" s="75">
        <v>0.04</v>
      </c>
      <c r="E220" s="75">
        <v>0.06</v>
      </c>
      <c r="F220" s="75">
        <v>0.08</v>
      </c>
      <c r="G220" s="75">
        <v>0.1</v>
      </c>
    </row>
    <row r="221" spans="1:7" x14ac:dyDescent="0.2">
      <c r="A221" s="74">
        <v>39568</v>
      </c>
      <c r="B221" s="75">
        <v>0</v>
      </c>
      <c r="C221" s="75">
        <v>0.02</v>
      </c>
      <c r="D221" s="75">
        <v>0.04</v>
      </c>
      <c r="E221" s="75">
        <v>0.06</v>
      </c>
      <c r="F221" s="75">
        <v>0.08</v>
      </c>
      <c r="G221" s="75">
        <v>0.1</v>
      </c>
    </row>
    <row r="222" spans="1:7" x14ac:dyDescent="0.2">
      <c r="A222" s="74">
        <v>39599</v>
      </c>
      <c r="B222" s="75">
        <v>0</v>
      </c>
      <c r="C222" s="75">
        <v>0.02</v>
      </c>
      <c r="D222" s="75">
        <v>0.04</v>
      </c>
      <c r="E222" s="75">
        <v>0.06</v>
      </c>
      <c r="F222" s="75">
        <v>0.08</v>
      </c>
      <c r="G222" s="75">
        <v>0.1</v>
      </c>
    </row>
    <row r="223" spans="1:7" x14ac:dyDescent="0.2">
      <c r="A223" s="74">
        <v>39629</v>
      </c>
      <c r="B223" s="75">
        <v>0</v>
      </c>
      <c r="C223" s="75">
        <v>0.02</v>
      </c>
      <c r="D223" s="75">
        <v>0.04</v>
      </c>
      <c r="E223" s="75">
        <v>0.06</v>
      </c>
      <c r="F223" s="75">
        <v>0.08</v>
      </c>
      <c r="G223" s="75">
        <v>0.1</v>
      </c>
    </row>
    <row r="224" spans="1:7" x14ac:dyDescent="0.2">
      <c r="A224" s="74">
        <v>39660</v>
      </c>
      <c r="B224" s="75">
        <v>0</v>
      </c>
      <c r="C224" s="75">
        <v>0.02</v>
      </c>
      <c r="D224" s="75">
        <v>0.04</v>
      </c>
      <c r="E224" s="75">
        <v>0.06</v>
      </c>
      <c r="F224" s="75">
        <v>0.08</v>
      </c>
      <c r="G224" s="75">
        <v>0.1</v>
      </c>
    </row>
    <row r="225" spans="1:7" x14ac:dyDescent="0.2">
      <c r="A225" s="74">
        <v>39691</v>
      </c>
      <c r="B225" s="75">
        <v>0</v>
      </c>
      <c r="C225" s="75">
        <v>0.02</v>
      </c>
      <c r="D225" s="75">
        <v>0.04</v>
      </c>
      <c r="E225" s="75">
        <v>0.06</v>
      </c>
      <c r="F225" s="75">
        <v>0.08</v>
      </c>
      <c r="G225" s="75">
        <v>0.1</v>
      </c>
    </row>
    <row r="226" spans="1:7" x14ac:dyDescent="0.2">
      <c r="A226" s="74">
        <v>39721</v>
      </c>
      <c r="B226" s="75">
        <v>0</v>
      </c>
      <c r="C226" s="75">
        <v>0.02</v>
      </c>
      <c r="D226" s="75">
        <v>0.04</v>
      </c>
      <c r="E226" s="75">
        <v>0.06</v>
      </c>
      <c r="F226" s="75">
        <v>0.08</v>
      </c>
      <c r="G226" s="75">
        <v>0.1</v>
      </c>
    </row>
    <row r="227" spans="1:7" x14ac:dyDescent="0.2">
      <c r="A227" s="74">
        <v>39752</v>
      </c>
      <c r="B227" s="75">
        <v>0</v>
      </c>
      <c r="C227" s="75">
        <v>0.02</v>
      </c>
      <c r="D227" s="75">
        <v>0.04</v>
      </c>
      <c r="E227" s="75">
        <v>0.06</v>
      </c>
      <c r="F227" s="75">
        <v>0.08</v>
      </c>
      <c r="G227" s="75">
        <v>0.1</v>
      </c>
    </row>
    <row r="228" spans="1:7" x14ac:dyDescent="0.2">
      <c r="A228" s="74">
        <v>39782</v>
      </c>
      <c r="B228" s="75">
        <v>0</v>
      </c>
      <c r="C228" s="75">
        <v>0.02</v>
      </c>
      <c r="D228" s="75">
        <v>0.04</v>
      </c>
      <c r="E228" s="75">
        <v>0.06</v>
      </c>
      <c r="F228" s="75">
        <v>0.08</v>
      </c>
      <c r="G228" s="75">
        <v>0.1</v>
      </c>
    </row>
    <row r="229" spans="1:7" x14ac:dyDescent="0.2">
      <c r="A229" s="74">
        <v>39813</v>
      </c>
      <c r="B229" s="75">
        <v>0</v>
      </c>
      <c r="C229" s="75">
        <v>0.02</v>
      </c>
      <c r="D229" s="75">
        <v>0.04</v>
      </c>
      <c r="E229" s="75">
        <v>0.06</v>
      </c>
      <c r="F229" s="75">
        <v>0.08</v>
      </c>
      <c r="G229" s="75">
        <v>0.1</v>
      </c>
    </row>
    <row r="230" spans="1:7" x14ac:dyDescent="0.2">
      <c r="A230" s="74">
        <v>39844</v>
      </c>
      <c r="B230" s="75">
        <v>0</v>
      </c>
      <c r="C230" s="75">
        <v>0.02</v>
      </c>
      <c r="D230" s="75">
        <v>0.04</v>
      </c>
      <c r="E230" s="75">
        <v>0.06</v>
      </c>
      <c r="F230" s="75">
        <v>0.08</v>
      </c>
      <c r="G230" s="75">
        <v>0.1</v>
      </c>
    </row>
    <row r="231" spans="1:7" x14ac:dyDescent="0.2">
      <c r="A231" s="74">
        <v>39872</v>
      </c>
      <c r="B231" s="75">
        <v>0</v>
      </c>
      <c r="C231" s="75">
        <v>0.02</v>
      </c>
      <c r="D231" s="75">
        <v>0.04</v>
      </c>
      <c r="E231" s="75">
        <v>0.06</v>
      </c>
      <c r="F231" s="75">
        <v>0.08</v>
      </c>
      <c r="G231" s="75">
        <v>0.1</v>
      </c>
    </row>
    <row r="232" spans="1:7" x14ac:dyDescent="0.2">
      <c r="A232" s="74">
        <v>39903</v>
      </c>
      <c r="B232" s="75">
        <v>0</v>
      </c>
      <c r="C232" s="75">
        <v>0.02</v>
      </c>
      <c r="D232" s="75">
        <v>0.04</v>
      </c>
      <c r="E232" s="75">
        <v>0.06</v>
      </c>
      <c r="F232" s="75">
        <v>0.08</v>
      </c>
      <c r="G232" s="75">
        <v>0.1</v>
      </c>
    </row>
    <row r="233" spans="1:7" x14ac:dyDescent="0.2">
      <c r="A233" s="74">
        <v>39933</v>
      </c>
      <c r="B233" s="75">
        <v>0</v>
      </c>
      <c r="C233" s="75">
        <v>0.02</v>
      </c>
      <c r="D233" s="75">
        <v>0.04</v>
      </c>
      <c r="E233" s="75">
        <v>0.06</v>
      </c>
      <c r="F233" s="75">
        <v>0.08</v>
      </c>
      <c r="G233" s="75">
        <v>0.1</v>
      </c>
    </row>
    <row r="234" spans="1:7" x14ac:dyDescent="0.2">
      <c r="A234" s="74">
        <v>39964</v>
      </c>
      <c r="B234" s="75">
        <v>0</v>
      </c>
      <c r="C234" s="75">
        <v>0.02</v>
      </c>
      <c r="D234" s="75">
        <v>0.04</v>
      </c>
      <c r="E234" s="75">
        <v>0.06</v>
      </c>
      <c r="F234" s="75">
        <v>0.08</v>
      </c>
      <c r="G234" s="75">
        <v>0.1</v>
      </c>
    </row>
    <row r="235" spans="1:7" x14ac:dyDescent="0.2">
      <c r="A235" s="74">
        <v>39994</v>
      </c>
      <c r="B235" s="75">
        <v>0</v>
      </c>
      <c r="C235" s="75">
        <v>0.02</v>
      </c>
      <c r="D235" s="75">
        <v>0.04</v>
      </c>
      <c r="E235" s="75">
        <v>0.06</v>
      </c>
      <c r="F235" s="75">
        <v>0.08</v>
      </c>
      <c r="G235" s="75">
        <v>0.1</v>
      </c>
    </row>
    <row r="236" spans="1:7" x14ac:dyDescent="0.2">
      <c r="A236" s="74">
        <v>40025</v>
      </c>
      <c r="B236" s="75">
        <v>0</v>
      </c>
      <c r="C236" s="75">
        <v>0.02</v>
      </c>
      <c r="D236" s="75">
        <v>0.04</v>
      </c>
      <c r="E236" s="75">
        <v>0.06</v>
      </c>
      <c r="F236" s="75">
        <v>0.08</v>
      </c>
      <c r="G236" s="75">
        <v>0.1</v>
      </c>
    </row>
    <row r="237" spans="1:7" x14ac:dyDescent="0.2">
      <c r="A237" s="74">
        <v>40056</v>
      </c>
      <c r="B237" s="75">
        <v>0</v>
      </c>
      <c r="C237" s="75">
        <v>0.02</v>
      </c>
      <c r="D237" s="75">
        <v>0.04</v>
      </c>
      <c r="E237" s="75">
        <v>0.06</v>
      </c>
      <c r="F237" s="75">
        <v>0.08</v>
      </c>
      <c r="G237" s="75">
        <v>0.1</v>
      </c>
    </row>
    <row r="238" spans="1:7" x14ac:dyDescent="0.2">
      <c r="A238" s="74">
        <v>40086</v>
      </c>
      <c r="B238" s="75">
        <v>0</v>
      </c>
      <c r="C238" s="75">
        <v>0.02</v>
      </c>
      <c r="D238" s="75">
        <v>0.04</v>
      </c>
      <c r="E238" s="75">
        <v>0.06</v>
      </c>
      <c r="F238" s="75">
        <v>0.08</v>
      </c>
      <c r="G238" s="75">
        <v>0.1</v>
      </c>
    </row>
    <row r="239" spans="1:7" x14ac:dyDescent="0.2">
      <c r="A239" s="74">
        <v>40117</v>
      </c>
      <c r="B239" s="75">
        <v>0</v>
      </c>
      <c r="C239" s="75">
        <v>0.02</v>
      </c>
      <c r="D239" s="75">
        <v>0.04</v>
      </c>
      <c r="E239" s="75">
        <v>0.06</v>
      </c>
      <c r="F239" s="75">
        <v>0.08</v>
      </c>
      <c r="G239" s="75">
        <v>0.1</v>
      </c>
    </row>
    <row r="240" spans="1:7" x14ac:dyDescent="0.2">
      <c r="A240" s="74">
        <v>40147</v>
      </c>
      <c r="B240" s="75">
        <v>0</v>
      </c>
      <c r="C240" s="75">
        <v>0.02</v>
      </c>
      <c r="D240" s="75">
        <v>0.04</v>
      </c>
      <c r="E240" s="75">
        <v>0.06</v>
      </c>
      <c r="F240" s="75">
        <v>0.08</v>
      </c>
      <c r="G240" s="75">
        <v>0.1</v>
      </c>
    </row>
    <row r="241" spans="1:7" x14ac:dyDescent="0.2">
      <c r="A241" s="74">
        <v>40178</v>
      </c>
      <c r="B241" s="75">
        <v>0</v>
      </c>
      <c r="C241" s="75">
        <v>0.02</v>
      </c>
      <c r="D241" s="75">
        <v>0.04</v>
      </c>
      <c r="E241" s="75">
        <v>0.06</v>
      </c>
      <c r="F241" s="75">
        <v>0.08</v>
      </c>
      <c r="G241" s="75">
        <v>0.1</v>
      </c>
    </row>
    <row r="242" spans="1:7" x14ac:dyDescent="0.2">
      <c r="A242" s="74">
        <v>40209</v>
      </c>
      <c r="B242" s="75">
        <v>0</v>
      </c>
      <c r="C242" s="75">
        <v>0.02</v>
      </c>
      <c r="D242" s="75">
        <v>0.04</v>
      </c>
      <c r="E242" s="75">
        <v>0.06</v>
      </c>
      <c r="F242" s="75">
        <v>0.08</v>
      </c>
      <c r="G242" s="75">
        <v>0.1</v>
      </c>
    </row>
    <row r="243" spans="1:7" x14ac:dyDescent="0.2">
      <c r="A243" s="74">
        <v>40237</v>
      </c>
      <c r="B243" s="75">
        <v>0</v>
      </c>
      <c r="C243" s="75">
        <v>0.02</v>
      </c>
      <c r="D243" s="75">
        <v>0.04</v>
      </c>
      <c r="E243" s="75">
        <v>0.06</v>
      </c>
      <c r="F243" s="75">
        <v>0.08</v>
      </c>
      <c r="G243" s="75">
        <v>0.1</v>
      </c>
    </row>
    <row r="244" spans="1:7" x14ac:dyDescent="0.2">
      <c r="A244" s="74">
        <v>40268</v>
      </c>
      <c r="B244" s="75">
        <v>0</v>
      </c>
      <c r="C244" s="75">
        <v>0.02</v>
      </c>
      <c r="D244" s="75">
        <v>0.04</v>
      </c>
      <c r="E244" s="75">
        <v>0.06</v>
      </c>
      <c r="F244" s="75">
        <v>0.08</v>
      </c>
      <c r="G244" s="75">
        <v>0.1</v>
      </c>
    </row>
    <row r="245" spans="1:7" x14ac:dyDescent="0.2">
      <c r="A245" s="74">
        <v>40298</v>
      </c>
      <c r="B245" s="75">
        <v>0</v>
      </c>
      <c r="C245" s="75">
        <v>0.02</v>
      </c>
      <c r="D245" s="75">
        <v>0.04</v>
      </c>
      <c r="E245" s="75">
        <v>0.06</v>
      </c>
      <c r="F245" s="75">
        <v>0.08</v>
      </c>
      <c r="G245" s="75">
        <v>0.1</v>
      </c>
    </row>
    <row r="246" spans="1:7" x14ac:dyDescent="0.2">
      <c r="A246" s="74">
        <v>40329</v>
      </c>
      <c r="B246" s="75">
        <v>0</v>
      </c>
      <c r="C246" s="75">
        <v>0.02</v>
      </c>
      <c r="D246" s="75">
        <v>0.04</v>
      </c>
      <c r="E246" s="75">
        <v>0.06</v>
      </c>
      <c r="F246" s="75">
        <v>0.08</v>
      </c>
      <c r="G246" s="75">
        <v>0.1</v>
      </c>
    </row>
    <row r="247" spans="1:7" x14ac:dyDescent="0.2">
      <c r="A247" s="74">
        <v>40359</v>
      </c>
      <c r="B247" s="75">
        <v>0</v>
      </c>
      <c r="C247" s="75">
        <v>0.02</v>
      </c>
      <c r="D247" s="75">
        <v>0.04</v>
      </c>
      <c r="E247" s="75">
        <v>0.06</v>
      </c>
      <c r="F247" s="75">
        <v>0.08</v>
      </c>
      <c r="G247" s="75">
        <v>0.1</v>
      </c>
    </row>
    <row r="248" spans="1:7" x14ac:dyDescent="0.2">
      <c r="A248" s="74">
        <v>40390</v>
      </c>
      <c r="B248" s="75">
        <v>0</v>
      </c>
      <c r="C248" s="75">
        <v>0.02</v>
      </c>
      <c r="D248" s="75">
        <v>0.04</v>
      </c>
      <c r="E248" s="75">
        <v>0.06</v>
      </c>
      <c r="F248" s="75">
        <v>0.08</v>
      </c>
      <c r="G248" s="75">
        <v>0.1</v>
      </c>
    </row>
    <row r="249" spans="1:7" x14ac:dyDescent="0.2">
      <c r="A249" s="74">
        <v>40421</v>
      </c>
      <c r="B249" s="75">
        <v>0</v>
      </c>
      <c r="C249" s="75">
        <v>0.02</v>
      </c>
      <c r="D249" s="75">
        <v>0.04</v>
      </c>
      <c r="E249" s="75">
        <v>0.06</v>
      </c>
      <c r="F249" s="75">
        <v>0.08</v>
      </c>
      <c r="G249" s="75">
        <v>0.1</v>
      </c>
    </row>
    <row r="250" spans="1:7" x14ac:dyDescent="0.2">
      <c r="A250" s="74">
        <v>40451</v>
      </c>
      <c r="B250" s="75">
        <v>0</v>
      </c>
      <c r="C250" s="75">
        <v>0.02</v>
      </c>
      <c r="D250" s="75">
        <v>0.04</v>
      </c>
      <c r="E250" s="75">
        <v>0.06</v>
      </c>
      <c r="F250" s="75">
        <v>0.08</v>
      </c>
      <c r="G250" s="75">
        <v>0.1</v>
      </c>
    </row>
    <row r="251" spans="1:7" x14ac:dyDescent="0.2">
      <c r="A251" s="74">
        <v>40482</v>
      </c>
      <c r="B251" s="75">
        <v>0</v>
      </c>
      <c r="C251" s="75">
        <v>0.02</v>
      </c>
      <c r="D251" s="75">
        <v>0.04</v>
      </c>
      <c r="E251" s="75">
        <v>0.06</v>
      </c>
      <c r="F251" s="75">
        <v>0.08</v>
      </c>
      <c r="G251" s="75">
        <v>0.1</v>
      </c>
    </row>
    <row r="252" spans="1:7" x14ac:dyDescent="0.2">
      <c r="A252" s="74">
        <v>40512</v>
      </c>
      <c r="B252" s="75">
        <v>0</v>
      </c>
      <c r="C252" s="75">
        <v>0.02</v>
      </c>
      <c r="D252" s="75">
        <v>0.04</v>
      </c>
      <c r="E252" s="75">
        <v>0.06</v>
      </c>
      <c r="F252" s="75">
        <v>0.08</v>
      </c>
      <c r="G252" s="75">
        <v>0.1</v>
      </c>
    </row>
    <row r="253" spans="1:7" x14ac:dyDescent="0.2">
      <c r="A253" s="74">
        <v>40543</v>
      </c>
      <c r="B253" s="75">
        <v>0</v>
      </c>
      <c r="C253" s="75">
        <v>0.02</v>
      </c>
      <c r="D253" s="75">
        <v>0.04</v>
      </c>
      <c r="E253" s="75">
        <v>0.06</v>
      </c>
      <c r="F253" s="75">
        <v>0.08</v>
      </c>
      <c r="G253" s="75">
        <v>0.1</v>
      </c>
    </row>
    <row r="254" spans="1:7" x14ac:dyDescent="0.2">
      <c r="A254" s="74">
        <v>40574</v>
      </c>
      <c r="B254" s="75">
        <v>0</v>
      </c>
      <c r="C254" s="75">
        <v>0.02</v>
      </c>
      <c r="D254" s="75">
        <v>0.04</v>
      </c>
      <c r="E254" s="75">
        <v>0.06</v>
      </c>
      <c r="F254" s="75">
        <v>0.08</v>
      </c>
      <c r="G254" s="75">
        <v>0.1</v>
      </c>
    </row>
    <row r="255" spans="1:7" x14ac:dyDescent="0.2">
      <c r="A255" s="74">
        <v>40602</v>
      </c>
      <c r="B255" s="75">
        <v>0</v>
      </c>
      <c r="C255" s="75">
        <v>0.02</v>
      </c>
      <c r="D255" s="75">
        <v>0.04</v>
      </c>
      <c r="E255" s="75">
        <v>0.06</v>
      </c>
      <c r="F255" s="75">
        <v>0.08</v>
      </c>
      <c r="G255" s="75">
        <v>0.1</v>
      </c>
    </row>
    <row r="256" spans="1:7" x14ac:dyDescent="0.2">
      <c r="A256" s="74">
        <v>40633</v>
      </c>
      <c r="B256" s="75">
        <v>0</v>
      </c>
      <c r="C256" s="75">
        <v>0.02</v>
      </c>
      <c r="D256" s="75">
        <v>0.04</v>
      </c>
      <c r="E256" s="75">
        <v>0.06</v>
      </c>
      <c r="F256" s="75">
        <v>0.08</v>
      </c>
      <c r="G256" s="75">
        <v>0.1</v>
      </c>
    </row>
    <row r="257" spans="1:7" x14ac:dyDescent="0.2">
      <c r="A257" s="74">
        <v>40663</v>
      </c>
      <c r="B257" s="75">
        <v>0</v>
      </c>
      <c r="C257" s="75">
        <v>0.02</v>
      </c>
      <c r="D257" s="75">
        <v>0.04</v>
      </c>
      <c r="E257" s="75">
        <v>0.06</v>
      </c>
      <c r="F257" s="75">
        <v>0.08</v>
      </c>
      <c r="G257" s="75">
        <v>0.1</v>
      </c>
    </row>
    <row r="258" spans="1:7" x14ac:dyDescent="0.2">
      <c r="A258" s="74">
        <v>40694</v>
      </c>
      <c r="B258" s="75">
        <v>0</v>
      </c>
      <c r="C258" s="75">
        <v>0.02</v>
      </c>
      <c r="D258" s="75">
        <v>0.04</v>
      </c>
      <c r="E258" s="75">
        <v>0.06</v>
      </c>
      <c r="F258" s="75">
        <v>0.08</v>
      </c>
      <c r="G258" s="75">
        <v>0.1</v>
      </c>
    </row>
    <row r="259" spans="1:7" x14ac:dyDescent="0.2">
      <c r="A259" s="74">
        <v>40724</v>
      </c>
      <c r="B259" s="75">
        <v>0</v>
      </c>
      <c r="C259" s="75">
        <v>0.02</v>
      </c>
      <c r="D259" s="75">
        <v>0.04</v>
      </c>
      <c r="E259" s="75">
        <v>0.06</v>
      </c>
      <c r="F259" s="75">
        <v>0.08</v>
      </c>
      <c r="G259" s="75">
        <v>0.1</v>
      </c>
    </row>
    <row r="260" spans="1:7" x14ac:dyDescent="0.2">
      <c r="A260" s="74">
        <v>40755</v>
      </c>
      <c r="B260" s="75">
        <v>0</v>
      </c>
      <c r="C260" s="75">
        <v>0.02</v>
      </c>
      <c r="D260" s="75">
        <v>0.04</v>
      </c>
      <c r="E260" s="75">
        <v>0.06</v>
      </c>
      <c r="F260" s="75">
        <v>0.08</v>
      </c>
      <c r="G260" s="75">
        <v>0.1</v>
      </c>
    </row>
    <row r="261" spans="1:7" x14ac:dyDescent="0.2">
      <c r="A261" s="74">
        <v>40786</v>
      </c>
      <c r="B261" s="75">
        <v>0</v>
      </c>
      <c r="C261" s="75">
        <v>0.02</v>
      </c>
      <c r="D261" s="75">
        <v>0.04</v>
      </c>
      <c r="E261" s="75">
        <v>0.06</v>
      </c>
      <c r="F261" s="75">
        <v>0.08</v>
      </c>
      <c r="G261" s="75">
        <v>0.1</v>
      </c>
    </row>
    <row r="262" spans="1:7" x14ac:dyDescent="0.2">
      <c r="A262" s="74">
        <v>40816</v>
      </c>
      <c r="B262" s="75">
        <v>0</v>
      </c>
      <c r="C262" s="75">
        <v>0.02</v>
      </c>
      <c r="D262" s="75">
        <v>0.04</v>
      </c>
      <c r="E262" s="75">
        <v>0.06</v>
      </c>
      <c r="F262" s="75">
        <v>0.08</v>
      </c>
      <c r="G262" s="75">
        <v>0.1</v>
      </c>
    </row>
    <row r="263" spans="1:7" x14ac:dyDescent="0.2">
      <c r="A263" s="74">
        <v>40847</v>
      </c>
      <c r="B263" s="75">
        <v>0</v>
      </c>
      <c r="C263" s="75">
        <v>0.02</v>
      </c>
      <c r="D263" s="75">
        <v>0.04</v>
      </c>
      <c r="E263" s="75">
        <v>0.06</v>
      </c>
      <c r="F263" s="75">
        <v>0.08</v>
      </c>
      <c r="G263" s="75">
        <v>0.1</v>
      </c>
    </row>
    <row r="264" spans="1:7" x14ac:dyDescent="0.2">
      <c r="A264" s="74">
        <v>40877</v>
      </c>
      <c r="B264" s="75">
        <v>0</v>
      </c>
      <c r="C264" s="75">
        <v>0.02</v>
      </c>
      <c r="D264" s="75">
        <v>0.04</v>
      </c>
      <c r="E264" s="75">
        <v>0.06</v>
      </c>
      <c r="F264" s="75">
        <v>0.08</v>
      </c>
      <c r="G264" s="75">
        <v>0.1</v>
      </c>
    </row>
    <row r="265" spans="1:7" x14ac:dyDescent="0.2">
      <c r="A265" s="74">
        <v>40908</v>
      </c>
      <c r="B265" s="75">
        <v>0</v>
      </c>
      <c r="C265" s="75">
        <v>0.02</v>
      </c>
      <c r="D265" s="75">
        <v>0.04</v>
      </c>
      <c r="E265" s="75">
        <v>0.06</v>
      </c>
      <c r="F265" s="75">
        <v>0.08</v>
      </c>
      <c r="G265" s="75">
        <v>0.1</v>
      </c>
    </row>
    <row r="266" spans="1:7" x14ac:dyDescent="0.2">
      <c r="A266" s="74">
        <v>40939</v>
      </c>
      <c r="B266" s="75">
        <v>0</v>
      </c>
      <c r="C266" s="75">
        <v>0.02</v>
      </c>
      <c r="D266" s="75">
        <v>0.04</v>
      </c>
      <c r="E266" s="75">
        <v>0.06</v>
      </c>
      <c r="F266" s="75">
        <v>0.08</v>
      </c>
      <c r="G266" s="75">
        <v>0.1</v>
      </c>
    </row>
    <row r="267" spans="1:7" x14ac:dyDescent="0.2">
      <c r="A267" s="74">
        <v>40968</v>
      </c>
      <c r="B267" s="75">
        <v>0</v>
      </c>
      <c r="C267" s="75">
        <v>0.02</v>
      </c>
      <c r="D267" s="75">
        <v>0.04</v>
      </c>
      <c r="E267" s="75">
        <v>0.06</v>
      </c>
      <c r="F267" s="75">
        <v>0.08</v>
      </c>
      <c r="G267" s="75">
        <v>0.1</v>
      </c>
    </row>
    <row r="268" spans="1:7" x14ac:dyDescent="0.2">
      <c r="A268" s="74">
        <v>40999</v>
      </c>
      <c r="B268" s="75">
        <v>0</v>
      </c>
      <c r="C268" s="75">
        <v>0.02</v>
      </c>
      <c r="D268" s="75">
        <v>0.04</v>
      </c>
      <c r="E268" s="75">
        <v>0.06</v>
      </c>
      <c r="F268" s="75">
        <v>0.08</v>
      </c>
      <c r="G268" s="75">
        <v>0.1</v>
      </c>
    </row>
    <row r="269" spans="1:7" x14ac:dyDescent="0.2">
      <c r="A269" s="74">
        <v>41029</v>
      </c>
      <c r="B269" s="75">
        <v>0</v>
      </c>
      <c r="C269" s="75">
        <v>0.02</v>
      </c>
      <c r="D269" s="75">
        <v>0.04</v>
      </c>
      <c r="E269" s="75">
        <v>0.06</v>
      </c>
      <c r="F269" s="75">
        <v>0.08</v>
      </c>
      <c r="G269" s="75">
        <v>0.1</v>
      </c>
    </row>
    <row r="270" spans="1:7" x14ac:dyDescent="0.2">
      <c r="A270" s="74">
        <v>41060</v>
      </c>
      <c r="B270" s="75">
        <v>0</v>
      </c>
      <c r="C270" s="75">
        <v>0.02</v>
      </c>
      <c r="D270" s="75">
        <v>0.04</v>
      </c>
      <c r="E270" s="75">
        <v>0.06</v>
      </c>
      <c r="F270" s="75">
        <v>0.08</v>
      </c>
      <c r="G270" s="75">
        <v>0.1</v>
      </c>
    </row>
    <row r="271" spans="1:7" x14ac:dyDescent="0.2">
      <c r="A271" s="74">
        <v>41090</v>
      </c>
      <c r="B271" s="75">
        <v>0</v>
      </c>
      <c r="C271" s="75">
        <v>0.02</v>
      </c>
      <c r="D271" s="75">
        <v>0.04</v>
      </c>
      <c r="E271" s="75">
        <v>0.06</v>
      </c>
      <c r="F271" s="75">
        <v>0.08</v>
      </c>
      <c r="G271" s="75">
        <v>0.1</v>
      </c>
    </row>
    <row r="272" spans="1:7" x14ac:dyDescent="0.2">
      <c r="A272" s="74">
        <v>41121</v>
      </c>
      <c r="B272" s="75">
        <v>0</v>
      </c>
      <c r="C272" s="75">
        <v>0.02</v>
      </c>
      <c r="D272" s="75">
        <v>0.04</v>
      </c>
      <c r="E272" s="75">
        <v>0.06</v>
      </c>
      <c r="F272" s="75">
        <v>0.08</v>
      </c>
      <c r="G272" s="75">
        <v>0.1</v>
      </c>
    </row>
    <row r="273" spans="1:7" x14ac:dyDescent="0.2">
      <c r="A273" s="74">
        <v>41152</v>
      </c>
      <c r="B273" s="75">
        <v>0</v>
      </c>
      <c r="C273" s="75">
        <v>0.02</v>
      </c>
      <c r="D273" s="75">
        <v>0.04</v>
      </c>
      <c r="E273" s="75">
        <v>0.06</v>
      </c>
      <c r="F273" s="75">
        <v>0.08</v>
      </c>
      <c r="G273" s="75">
        <v>0.1</v>
      </c>
    </row>
    <row r="274" spans="1:7" x14ac:dyDescent="0.2">
      <c r="A274" s="74">
        <v>41182</v>
      </c>
      <c r="B274" s="75">
        <v>0</v>
      </c>
      <c r="C274" s="75">
        <v>0.02</v>
      </c>
      <c r="D274" s="75">
        <v>0.04</v>
      </c>
      <c r="E274" s="75">
        <v>0.06</v>
      </c>
      <c r="F274" s="75">
        <v>0.08</v>
      </c>
      <c r="G274" s="75">
        <v>0.1</v>
      </c>
    </row>
    <row r="275" spans="1:7" x14ac:dyDescent="0.2">
      <c r="A275" s="74">
        <v>41213</v>
      </c>
      <c r="B275" s="75">
        <v>0</v>
      </c>
      <c r="C275" s="75">
        <v>0.02</v>
      </c>
      <c r="D275" s="75">
        <v>0.04</v>
      </c>
      <c r="E275" s="75">
        <v>0.06</v>
      </c>
      <c r="F275" s="75">
        <v>0.08</v>
      </c>
      <c r="G275" s="75">
        <v>0.1</v>
      </c>
    </row>
    <row r="276" spans="1:7" x14ac:dyDescent="0.2">
      <c r="A276" s="74">
        <v>41243</v>
      </c>
      <c r="B276" s="75">
        <v>0</v>
      </c>
      <c r="C276" s="75">
        <v>0.02</v>
      </c>
      <c r="D276" s="75">
        <v>0.04</v>
      </c>
      <c r="E276" s="75">
        <v>0.06</v>
      </c>
      <c r="F276" s="75">
        <v>0.08</v>
      </c>
      <c r="G276" s="75">
        <v>0.1</v>
      </c>
    </row>
    <row r="277" spans="1:7" x14ac:dyDescent="0.2">
      <c r="A277" s="74">
        <v>41274</v>
      </c>
      <c r="B277" s="75">
        <v>0</v>
      </c>
      <c r="C277" s="75">
        <v>0.02</v>
      </c>
      <c r="D277" s="75">
        <v>0.04</v>
      </c>
      <c r="E277" s="75">
        <v>0.06</v>
      </c>
      <c r="F277" s="75">
        <v>0.08</v>
      </c>
      <c r="G277" s="75">
        <v>0.1</v>
      </c>
    </row>
    <row r="278" spans="1:7" x14ac:dyDescent="0.2">
      <c r="A278" s="74">
        <v>41305</v>
      </c>
      <c r="B278" s="75">
        <v>0</v>
      </c>
      <c r="C278" s="75">
        <v>0.02</v>
      </c>
      <c r="D278" s="75">
        <v>0.04</v>
      </c>
      <c r="E278" s="75">
        <v>0.06</v>
      </c>
      <c r="F278" s="75">
        <v>0.08</v>
      </c>
      <c r="G278" s="75">
        <v>0.1</v>
      </c>
    </row>
    <row r="279" spans="1:7" x14ac:dyDescent="0.2">
      <c r="A279" s="74">
        <v>41333</v>
      </c>
      <c r="B279" s="75">
        <v>0</v>
      </c>
      <c r="C279" s="75">
        <v>0.02</v>
      </c>
      <c r="D279" s="75">
        <v>0.04</v>
      </c>
      <c r="E279" s="75">
        <v>0.06</v>
      </c>
      <c r="F279" s="75">
        <v>0.08</v>
      </c>
      <c r="G279" s="75">
        <v>0.1</v>
      </c>
    </row>
    <row r="280" spans="1:7" x14ac:dyDescent="0.2">
      <c r="A280" s="74">
        <v>41364</v>
      </c>
      <c r="B280" s="75">
        <v>0</v>
      </c>
      <c r="C280" s="75">
        <v>0.02</v>
      </c>
      <c r="D280" s="75">
        <v>0.04</v>
      </c>
      <c r="E280" s="75">
        <v>0.06</v>
      </c>
      <c r="F280" s="75">
        <v>0.08</v>
      </c>
      <c r="G280" s="75">
        <v>0.1</v>
      </c>
    </row>
    <row r="281" spans="1:7" x14ac:dyDescent="0.2">
      <c r="A281" s="74">
        <v>41394</v>
      </c>
      <c r="B281" s="75">
        <v>0</v>
      </c>
      <c r="C281" s="75">
        <v>0.02</v>
      </c>
      <c r="D281" s="75">
        <v>0.04</v>
      </c>
      <c r="E281" s="75">
        <v>0.06</v>
      </c>
      <c r="F281" s="75">
        <v>0.08</v>
      </c>
      <c r="G281" s="75">
        <v>0.1</v>
      </c>
    </row>
    <row r="282" spans="1:7" x14ac:dyDescent="0.2">
      <c r="A282" s="74">
        <v>41425</v>
      </c>
      <c r="B282" s="75">
        <v>0</v>
      </c>
      <c r="C282" s="75">
        <v>0.02</v>
      </c>
      <c r="D282" s="75">
        <v>0.04</v>
      </c>
      <c r="E282" s="75">
        <v>0.06</v>
      </c>
      <c r="F282" s="75">
        <v>0.08</v>
      </c>
      <c r="G282" s="75">
        <v>0.1</v>
      </c>
    </row>
    <row r="283" spans="1:7" x14ac:dyDescent="0.2">
      <c r="A283" s="74">
        <v>41455</v>
      </c>
      <c r="B283" s="75">
        <v>0</v>
      </c>
      <c r="C283" s="75">
        <v>0.02</v>
      </c>
      <c r="D283" s="75">
        <v>0.04</v>
      </c>
      <c r="E283" s="75">
        <v>0.06</v>
      </c>
      <c r="F283" s="75">
        <v>0.08</v>
      </c>
      <c r="G283" s="75">
        <v>0.1</v>
      </c>
    </row>
    <row r="284" spans="1:7" x14ac:dyDescent="0.2">
      <c r="A284" s="74">
        <v>41486</v>
      </c>
      <c r="B284" s="75">
        <v>0</v>
      </c>
      <c r="C284" s="75">
        <v>0.02</v>
      </c>
      <c r="D284" s="75">
        <v>0.04</v>
      </c>
      <c r="E284" s="75">
        <v>0.06</v>
      </c>
      <c r="F284" s="75">
        <v>0.08</v>
      </c>
      <c r="G284" s="75">
        <v>0.1</v>
      </c>
    </row>
    <row r="285" spans="1:7" x14ac:dyDescent="0.2">
      <c r="A285" s="74">
        <v>41517</v>
      </c>
      <c r="B285" s="75">
        <v>0</v>
      </c>
      <c r="C285" s="75">
        <v>0.02</v>
      </c>
      <c r="D285" s="75">
        <v>0.04</v>
      </c>
      <c r="E285" s="75">
        <v>0.06</v>
      </c>
      <c r="F285" s="75">
        <v>0.08</v>
      </c>
      <c r="G285" s="75">
        <v>0.1</v>
      </c>
    </row>
    <row r="286" spans="1:7" x14ac:dyDescent="0.2">
      <c r="A286" s="74">
        <v>41547</v>
      </c>
      <c r="B286" s="75">
        <v>0</v>
      </c>
      <c r="C286" s="75">
        <v>0.02</v>
      </c>
      <c r="D286" s="75">
        <v>0.04</v>
      </c>
      <c r="E286" s="75">
        <v>0.06</v>
      </c>
      <c r="F286" s="75">
        <v>0.08</v>
      </c>
      <c r="G286" s="75">
        <v>0.1</v>
      </c>
    </row>
    <row r="287" spans="1:7" x14ac:dyDescent="0.2">
      <c r="A287" s="74">
        <v>41578</v>
      </c>
      <c r="B287" s="75">
        <v>0</v>
      </c>
      <c r="C287" s="75">
        <v>0.02</v>
      </c>
      <c r="D287" s="75">
        <v>0.04</v>
      </c>
      <c r="E287" s="75">
        <v>0.06</v>
      </c>
      <c r="F287" s="75">
        <v>0.08</v>
      </c>
      <c r="G287" s="75">
        <v>0.1</v>
      </c>
    </row>
    <row r="288" spans="1:7" x14ac:dyDescent="0.2">
      <c r="A288" s="74">
        <v>41608</v>
      </c>
      <c r="B288" s="75">
        <v>0</v>
      </c>
      <c r="C288" s="75">
        <v>0.02</v>
      </c>
      <c r="D288" s="75">
        <v>0.04</v>
      </c>
      <c r="E288" s="75">
        <v>0.06</v>
      </c>
      <c r="F288" s="75">
        <v>0.08</v>
      </c>
      <c r="G288" s="75">
        <v>0.1</v>
      </c>
    </row>
    <row r="289" spans="1:7" x14ac:dyDescent="0.2">
      <c r="A289" s="74">
        <v>41639</v>
      </c>
      <c r="B289" s="75">
        <v>0</v>
      </c>
      <c r="C289" s="75">
        <v>0.02</v>
      </c>
      <c r="D289" s="75">
        <v>0.04</v>
      </c>
      <c r="E289" s="75">
        <v>0.06</v>
      </c>
      <c r="F289" s="75">
        <v>0.08</v>
      </c>
      <c r="G289" s="75">
        <v>0.1</v>
      </c>
    </row>
    <row r="290" spans="1:7" x14ac:dyDescent="0.2">
      <c r="A290" s="74">
        <v>41670</v>
      </c>
      <c r="B290" s="75">
        <v>0</v>
      </c>
      <c r="C290" s="75">
        <v>0.02</v>
      </c>
      <c r="D290" s="75">
        <v>0.04</v>
      </c>
      <c r="E290" s="75">
        <v>0.06</v>
      </c>
      <c r="F290" s="75">
        <v>0.08</v>
      </c>
      <c r="G290" s="75">
        <v>0.1</v>
      </c>
    </row>
    <row r="291" spans="1:7" x14ac:dyDescent="0.2">
      <c r="A291" s="74">
        <v>41698</v>
      </c>
      <c r="B291" s="75">
        <v>0</v>
      </c>
      <c r="C291" s="75">
        <v>0.02</v>
      </c>
      <c r="D291" s="75">
        <v>0.04</v>
      </c>
      <c r="E291" s="75">
        <v>0.06</v>
      </c>
      <c r="F291" s="75">
        <v>0.08</v>
      </c>
      <c r="G291" s="75">
        <v>0.1</v>
      </c>
    </row>
    <row r="292" spans="1:7" x14ac:dyDescent="0.2">
      <c r="A292" s="74">
        <v>41729</v>
      </c>
      <c r="B292" s="75">
        <v>0</v>
      </c>
      <c r="C292" s="75">
        <v>0.02</v>
      </c>
      <c r="D292" s="75">
        <v>0.04</v>
      </c>
      <c r="E292" s="75">
        <v>0.06</v>
      </c>
      <c r="F292" s="75">
        <v>0.08</v>
      </c>
      <c r="G292" s="75">
        <v>0.1</v>
      </c>
    </row>
    <row r="293" spans="1:7" x14ac:dyDescent="0.2">
      <c r="A293" s="74">
        <v>41759</v>
      </c>
      <c r="B293" s="75">
        <v>0</v>
      </c>
      <c r="C293" s="75">
        <v>0.02</v>
      </c>
      <c r="D293" s="75">
        <v>0.04</v>
      </c>
      <c r="E293" s="75">
        <v>0.06</v>
      </c>
      <c r="F293" s="75">
        <v>0.08</v>
      </c>
      <c r="G293" s="75">
        <v>0.1</v>
      </c>
    </row>
    <row r="294" spans="1:7" x14ac:dyDescent="0.2">
      <c r="A294" s="74">
        <v>41790</v>
      </c>
      <c r="B294" s="75">
        <v>0</v>
      </c>
      <c r="C294" s="75">
        <v>0.02</v>
      </c>
      <c r="D294" s="75">
        <v>0.04</v>
      </c>
      <c r="E294" s="75">
        <v>0.06</v>
      </c>
      <c r="F294" s="75">
        <v>0.08</v>
      </c>
      <c r="G294" s="75">
        <v>0.1</v>
      </c>
    </row>
    <row r="295" spans="1:7" x14ac:dyDescent="0.2">
      <c r="A295" s="74">
        <v>41820</v>
      </c>
      <c r="B295" s="75">
        <v>0</v>
      </c>
      <c r="C295" s="75">
        <v>0.02</v>
      </c>
      <c r="D295" s="75">
        <v>0.04</v>
      </c>
      <c r="E295" s="75">
        <v>0.06</v>
      </c>
      <c r="F295" s="75">
        <v>0.08</v>
      </c>
      <c r="G295" s="75">
        <v>0.1</v>
      </c>
    </row>
    <row r="296" spans="1:7" x14ac:dyDescent="0.2">
      <c r="A296" s="74">
        <v>41851</v>
      </c>
      <c r="B296" s="75">
        <v>0</v>
      </c>
      <c r="C296" s="75">
        <v>0.02</v>
      </c>
      <c r="D296" s="75">
        <v>0.04</v>
      </c>
      <c r="E296" s="75">
        <v>0.06</v>
      </c>
      <c r="F296" s="75">
        <v>0.08</v>
      </c>
      <c r="G296" s="75">
        <v>0.1</v>
      </c>
    </row>
    <row r="297" spans="1:7" x14ac:dyDescent="0.2">
      <c r="A297" s="74">
        <v>41882</v>
      </c>
      <c r="B297" s="75">
        <v>0</v>
      </c>
      <c r="C297" s="75">
        <v>0.02</v>
      </c>
      <c r="D297" s="75">
        <v>0.04</v>
      </c>
      <c r="E297" s="75">
        <v>0.06</v>
      </c>
      <c r="F297" s="75">
        <v>0.08</v>
      </c>
      <c r="G297" s="75">
        <v>0.1</v>
      </c>
    </row>
    <row r="298" spans="1:7" x14ac:dyDescent="0.2">
      <c r="A298" s="74">
        <v>41912</v>
      </c>
      <c r="B298" s="75">
        <v>0</v>
      </c>
      <c r="C298" s="75">
        <v>0.02</v>
      </c>
      <c r="D298" s="75">
        <v>0.04</v>
      </c>
      <c r="E298" s="75">
        <v>0.06</v>
      </c>
      <c r="F298" s="75">
        <v>0.08</v>
      </c>
      <c r="G298" s="75">
        <v>0.1</v>
      </c>
    </row>
    <row r="299" spans="1:7" x14ac:dyDescent="0.2">
      <c r="A299" s="74">
        <v>41943</v>
      </c>
      <c r="B299" s="75">
        <v>0</v>
      </c>
      <c r="C299" s="75">
        <v>0.02</v>
      </c>
      <c r="D299" s="75">
        <v>0.04</v>
      </c>
      <c r="E299" s="75">
        <v>0.06</v>
      </c>
      <c r="F299" s="75">
        <v>0.08</v>
      </c>
      <c r="G299" s="75">
        <v>0.1</v>
      </c>
    </row>
    <row r="300" spans="1:7" x14ac:dyDescent="0.2">
      <c r="A300" s="74">
        <v>41973</v>
      </c>
      <c r="B300" s="75">
        <v>0</v>
      </c>
      <c r="C300" s="75">
        <v>0.02</v>
      </c>
      <c r="D300" s="75">
        <v>0.04</v>
      </c>
      <c r="E300" s="75">
        <v>0.06</v>
      </c>
      <c r="F300" s="75">
        <v>0.08</v>
      </c>
      <c r="G300" s="75">
        <v>0.1</v>
      </c>
    </row>
    <row r="301" spans="1:7" x14ac:dyDescent="0.2">
      <c r="A301" s="74">
        <v>42004</v>
      </c>
      <c r="B301" s="75">
        <v>0</v>
      </c>
      <c r="C301" s="75">
        <v>0.02</v>
      </c>
      <c r="D301" s="75">
        <v>0.04</v>
      </c>
      <c r="E301" s="75">
        <v>0.06</v>
      </c>
      <c r="F301" s="75">
        <v>0.08</v>
      </c>
      <c r="G301" s="75">
        <v>0.1</v>
      </c>
    </row>
    <row r="302" spans="1:7" x14ac:dyDescent="0.2">
      <c r="A302" s="74">
        <v>42035</v>
      </c>
      <c r="B302" s="75">
        <v>0</v>
      </c>
      <c r="C302" s="75">
        <v>0.02</v>
      </c>
      <c r="D302" s="75">
        <v>0.04</v>
      </c>
      <c r="E302" s="75">
        <v>0.06</v>
      </c>
      <c r="F302" s="75">
        <v>0.08</v>
      </c>
      <c r="G302" s="75">
        <v>0.1</v>
      </c>
    </row>
    <row r="303" spans="1:7" x14ac:dyDescent="0.2">
      <c r="A303" s="74">
        <v>42063</v>
      </c>
      <c r="B303" s="75">
        <v>0</v>
      </c>
      <c r="C303" s="75">
        <v>0.02</v>
      </c>
      <c r="D303" s="75">
        <v>0.04</v>
      </c>
      <c r="E303" s="75">
        <v>0.06</v>
      </c>
      <c r="F303" s="75">
        <v>0.08</v>
      </c>
      <c r="G303" s="75">
        <v>0.1</v>
      </c>
    </row>
    <row r="304" spans="1:7" x14ac:dyDescent="0.2">
      <c r="A304" s="74">
        <v>42094</v>
      </c>
      <c r="B304" s="75">
        <v>0</v>
      </c>
      <c r="C304" s="75">
        <v>0.02</v>
      </c>
      <c r="D304" s="75">
        <v>0.04</v>
      </c>
      <c r="E304" s="75">
        <v>0.06</v>
      </c>
      <c r="F304" s="75">
        <v>0.08</v>
      </c>
      <c r="G304" s="75">
        <v>0.1</v>
      </c>
    </row>
    <row r="305" spans="1:7" x14ac:dyDescent="0.2">
      <c r="A305" s="74">
        <v>42124</v>
      </c>
      <c r="B305" s="75">
        <v>0</v>
      </c>
      <c r="C305" s="75">
        <v>0.02</v>
      </c>
      <c r="D305" s="75">
        <v>0.04</v>
      </c>
      <c r="E305" s="75">
        <v>0.06</v>
      </c>
      <c r="F305" s="75">
        <v>0.08</v>
      </c>
      <c r="G305" s="75">
        <v>0.1</v>
      </c>
    </row>
    <row r="306" spans="1:7" x14ac:dyDescent="0.2">
      <c r="A306" s="74">
        <v>42155</v>
      </c>
      <c r="B306" s="75">
        <v>0</v>
      </c>
      <c r="C306" s="75">
        <v>0.02</v>
      </c>
      <c r="D306" s="75">
        <v>0.04</v>
      </c>
      <c r="E306" s="75">
        <v>0.06</v>
      </c>
      <c r="F306" s="75">
        <v>0.08</v>
      </c>
      <c r="G306" s="75">
        <v>0.1</v>
      </c>
    </row>
    <row r="307" spans="1:7" x14ac:dyDescent="0.2">
      <c r="A307" s="74">
        <v>42185</v>
      </c>
      <c r="B307" s="75">
        <v>0</v>
      </c>
      <c r="C307" s="75">
        <v>0.02</v>
      </c>
      <c r="D307" s="75">
        <v>0.04</v>
      </c>
      <c r="E307" s="75">
        <v>0.06</v>
      </c>
      <c r="F307" s="75">
        <v>0.08</v>
      </c>
      <c r="G307" s="75">
        <v>0.1</v>
      </c>
    </row>
    <row r="308" spans="1:7" x14ac:dyDescent="0.2">
      <c r="A308" s="74">
        <v>42216</v>
      </c>
      <c r="B308" s="75">
        <v>0</v>
      </c>
      <c r="C308" s="75">
        <v>0.02</v>
      </c>
      <c r="D308" s="75">
        <v>0.04</v>
      </c>
      <c r="E308" s="75">
        <v>0.06</v>
      </c>
      <c r="F308" s="75">
        <v>0.08</v>
      </c>
      <c r="G308" s="75">
        <v>0.1</v>
      </c>
    </row>
    <row r="309" spans="1:7" x14ac:dyDescent="0.2">
      <c r="A309" s="74">
        <v>42247</v>
      </c>
      <c r="B309" s="75">
        <v>0</v>
      </c>
      <c r="C309" s="75">
        <v>0.02</v>
      </c>
      <c r="D309" s="75">
        <v>0.04</v>
      </c>
      <c r="E309" s="75">
        <v>0.06</v>
      </c>
      <c r="F309" s="75">
        <v>0.08</v>
      </c>
      <c r="G309" s="75">
        <v>0.1</v>
      </c>
    </row>
    <row r="310" spans="1:7" x14ac:dyDescent="0.2">
      <c r="A310" s="74">
        <v>42277</v>
      </c>
      <c r="B310" s="75">
        <v>0</v>
      </c>
      <c r="C310" s="75">
        <v>0.02</v>
      </c>
      <c r="D310" s="75">
        <v>0.04</v>
      </c>
      <c r="E310" s="75">
        <v>0.06</v>
      </c>
      <c r="F310" s="75">
        <v>0.08</v>
      </c>
      <c r="G310" s="75">
        <v>0.1</v>
      </c>
    </row>
    <row r="311" spans="1:7" x14ac:dyDescent="0.2">
      <c r="A311" s="74">
        <v>42308</v>
      </c>
      <c r="B311" s="75">
        <v>0</v>
      </c>
      <c r="C311" s="75">
        <v>0.02</v>
      </c>
      <c r="D311" s="75">
        <v>0.04</v>
      </c>
      <c r="E311" s="75">
        <v>0.06</v>
      </c>
      <c r="F311" s="75">
        <v>0.08</v>
      </c>
      <c r="G311" s="75">
        <v>0.1</v>
      </c>
    </row>
    <row r="312" spans="1:7" x14ac:dyDescent="0.2">
      <c r="A312" s="74">
        <v>42338</v>
      </c>
      <c r="B312" s="75">
        <v>0</v>
      </c>
      <c r="C312" s="75">
        <v>0.02</v>
      </c>
      <c r="D312" s="75">
        <v>0.04</v>
      </c>
      <c r="E312" s="75">
        <v>0.06</v>
      </c>
      <c r="F312" s="75">
        <v>0.08</v>
      </c>
      <c r="G312" s="75">
        <v>0.1</v>
      </c>
    </row>
    <row r="313" spans="1:7" x14ac:dyDescent="0.2">
      <c r="A313" s="74">
        <v>42369</v>
      </c>
      <c r="B313" s="75">
        <v>0</v>
      </c>
      <c r="C313" s="75">
        <v>0.02</v>
      </c>
      <c r="D313" s="75">
        <v>0.04</v>
      </c>
      <c r="E313" s="75">
        <v>0.06</v>
      </c>
      <c r="F313" s="75">
        <v>0.08</v>
      </c>
      <c r="G313" s="75">
        <v>0.1</v>
      </c>
    </row>
    <row r="314" spans="1:7" x14ac:dyDescent="0.2">
      <c r="A314" s="74">
        <v>42400</v>
      </c>
      <c r="B314" s="75">
        <v>0</v>
      </c>
      <c r="C314" s="75">
        <v>0.02</v>
      </c>
      <c r="D314" s="75">
        <v>0.04</v>
      </c>
      <c r="E314" s="75">
        <v>0.06</v>
      </c>
      <c r="F314" s="75">
        <v>0.08</v>
      </c>
      <c r="G314" s="75">
        <v>0.1</v>
      </c>
    </row>
    <row r="315" spans="1:7" x14ac:dyDescent="0.2">
      <c r="A315" s="74">
        <v>42429</v>
      </c>
      <c r="B315" s="75">
        <v>0</v>
      </c>
      <c r="C315" s="75">
        <v>0.02</v>
      </c>
      <c r="D315" s="75">
        <v>0.04</v>
      </c>
      <c r="E315" s="75">
        <v>0.06</v>
      </c>
      <c r="F315" s="75">
        <v>0.08</v>
      </c>
      <c r="G315" s="75">
        <v>0.1</v>
      </c>
    </row>
    <row r="316" spans="1:7" x14ac:dyDescent="0.2">
      <c r="A316" s="74">
        <v>42460</v>
      </c>
      <c r="B316" s="75">
        <v>0</v>
      </c>
      <c r="C316" s="75">
        <v>0.02</v>
      </c>
      <c r="D316" s="75">
        <v>0.04</v>
      </c>
      <c r="E316" s="75">
        <v>0.06</v>
      </c>
      <c r="F316" s="75">
        <v>0.08</v>
      </c>
      <c r="G316" s="75">
        <v>0.1</v>
      </c>
    </row>
    <row r="317" spans="1:7" x14ac:dyDescent="0.2">
      <c r="A317" s="74">
        <v>42490</v>
      </c>
      <c r="B317" s="75">
        <v>0</v>
      </c>
      <c r="C317" s="75">
        <v>0.02</v>
      </c>
      <c r="D317" s="75">
        <v>0.04</v>
      </c>
      <c r="E317" s="75">
        <v>0.06</v>
      </c>
      <c r="F317" s="75">
        <v>0.08</v>
      </c>
      <c r="G317" s="75">
        <v>0.1</v>
      </c>
    </row>
    <row r="318" spans="1:7" x14ac:dyDescent="0.2">
      <c r="A318" s="74">
        <v>42521</v>
      </c>
      <c r="B318" s="75">
        <v>0</v>
      </c>
      <c r="C318" s="75">
        <v>0.02</v>
      </c>
      <c r="D318" s="75">
        <v>0.04</v>
      </c>
      <c r="E318" s="75">
        <v>0.06</v>
      </c>
      <c r="F318" s="75">
        <v>0.08</v>
      </c>
      <c r="G318" s="75">
        <v>0.1</v>
      </c>
    </row>
    <row r="319" spans="1:7" x14ac:dyDescent="0.2">
      <c r="A319" s="74">
        <v>42551</v>
      </c>
      <c r="B319" s="75">
        <v>0</v>
      </c>
      <c r="C319" s="75">
        <v>0.02</v>
      </c>
      <c r="D319" s="75">
        <v>0.04</v>
      </c>
      <c r="E319" s="75">
        <v>0.06</v>
      </c>
      <c r="F319" s="75">
        <v>0.08</v>
      </c>
      <c r="G319" s="75">
        <v>0.1</v>
      </c>
    </row>
    <row r="320" spans="1:7" x14ac:dyDescent="0.2">
      <c r="A320" s="74">
        <v>42582</v>
      </c>
      <c r="B320" s="75">
        <v>0</v>
      </c>
      <c r="C320" s="75">
        <v>0.02</v>
      </c>
      <c r="D320" s="75">
        <v>0.04</v>
      </c>
      <c r="E320" s="75">
        <v>0.06</v>
      </c>
      <c r="F320" s="75">
        <v>0.08</v>
      </c>
      <c r="G320" s="75">
        <v>0.1</v>
      </c>
    </row>
    <row r="321" spans="1:7" x14ac:dyDescent="0.2">
      <c r="A321" s="74">
        <v>42613</v>
      </c>
      <c r="B321" s="75">
        <v>0</v>
      </c>
      <c r="C321" s="75">
        <v>0.02</v>
      </c>
      <c r="D321" s="75">
        <v>0.04</v>
      </c>
      <c r="E321" s="75">
        <v>0.06</v>
      </c>
      <c r="F321" s="75">
        <v>0.08</v>
      </c>
      <c r="G321" s="75">
        <v>0.1</v>
      </c>
    </row>
    <row r="322" spans="1:7" x14ac:dyDescent="0.2">
      <c r="A322" s="74">
        <v>42643</v>
      </c>
      <c r="B322" s="75">
        <v>0</v>
      </c>
      <c r="C322" s="75">
        <v>0.02</v>
      </c>
      <c r="D322" s="75">
        <v>0.04</v>
      </c>
      <c r="E322" s="75">
        <v>0.06</v>
      </c>
      <c r="F322" s="75">
        <v>0.08</v>
      </c>
      <c r="G322" s="75">
        <v>0.1</v>
      </c>
    </row>
    <row r="323" spans="1:7" x14ac:dyDescent="0.2">
      <c r="A323" s="74">
        <v>42674</v>
      </c>
      <c r="B323" s="75">
        <v>0</v>
      </c>
      <c r="C323" s="75">
        <v>0.02</v>
      </c>
      <c r="D323" s="75">
        <v>0.04</v>
      </c>
      <c r="E323" s="75">
        <v>0.06</v>
      </c>
      <c r="F323" s="75">
        <v>0.08</v>
      </c>
      <c r="G323" s="75">
        <v>0.1</v>
      </c>
    </row>
    <row r="324" spans="1:7" x14ac:dyDescent="0.2">
      <c r="A324" s="74">
        <v>42704</v>
      </c>
      <c r="B324" s="75">
        <v>0</v>
      </c>
      <c r="C324" s="75">
        <v>0.02</v>
      </c>
      <c r="D324" s="75">
        <v>0.04</v>
      </c>
      <c r="E324" s="75">
        <v>0.06</v>
      </c>
      <c r="F324" s="75">
        <v>0.08</v>
      </c>
      <c r="G324" s="75">
        <v>0.1</v>
      </c>
    </row>
    <row r="325" spans="1:7" x14ac:dyDescent="0.2">
      <c r="A325" s="74">
        <v>42735</v>
      </c>
      <c r="B325" s="75">
        <v>0</v>
      </c>
      <c r="C325" s="75">
        <v>0.02</v>
      </c>
      <c r="D325" s="75">
        <v>0.04</v>
      </c>
      <c r="E325" s="75">
        <v>0.06</v>
      </c>
      <c r="F325" s="75">
        <v>0.08</v>
      </c>
      <c r="G325" s="75">
        <v>0.1</v>
      </c>
    </row>
    <row r="326" spans="1:7" x14ac:dyDescent="0.2">
      <c r="A326" s="74">
        <v>42766</v>
      </c>
      <c r="B326" s="75">
        <v>0</v>
      </c>
      <c r="C326" s="75">
        <v>0.02</v>
      </c>
      <c r="D326" s="75">
        <v>0.04</v>
      </c>
      <c r="E326" s="75">
        <v>0.06</v>
      </c>
      <c r="F326" s="75">
        <v>0.08</v>
      </c>
      <c r="G326" s="75">
        <v>0.1</v>
      </c>
    </row>
    <row r="327" spans="1:7" x14ac:dyDescent="0.2">
      <c r="A327" s="74">
        <v>42794</v>
      </c>
      <c r="B327" s="75">
        <v>0</v>
      </c>
      <c r="C327" s="75">
        <v>0.02</v>
      </c>
      <c r="D327" s="75">
        <v>0.04</v>
      </c>
      <c r="E327" s="75">
        <v>0.06</v>
      </c>
      <c r="F327" s="75">
        <v>0.08</v>
      </c>
      <c r="G327" s="75">
        <v>0.1</v>
      </c>
    </row>
    <row r="328" spans="1:7" x14ac:dyDescent="0.2">
      <c r="A328" s="74">
        <v>42825</v>
      </c>
      <c r="B328" s="75">
        <v>0</v>
      </c>
      <c r="C328" s="75">
        <v>0.02</v>
      </c>
      <c r="D328" s="75">
        <v>0.04</v>
      </c>
      <c r="E328" s="75">
        <v>0.06</v>
      </c>
      <c r="F328" s="75">
        <v>0.08</v>
      </c>
      <c r="G328" s="75">
        <v>0.1</v>
      </c>
    </row>
    <row r="329" spans="1:7" x14ac:dyDescent="0.2">
      <c r="A329" s="74">
        <v>42855</v>
      </c>
      <c r="B329" s="75">
        <v>0</v>
      </c>
      <c r="C329" s="75">
        <v>0.02</v>
      </c>
      <c r="D329" s="75">
        <v>0.04</v>
      </c>
      <c r="E329" s="75">
        <v>0.06</v>
      </c>
      <c r="F329" s="75">
        <v>0.08</v>
      </c>
      <c r="G329" s="75">
        <v>0.1</v>
      </c>
    </row>
    <row r="330" spans="1:7" x14ac:dyDescent="0.2">
      <c r="A330" s="74">
        <v>42886</v>
      </c>
      <c r="B330" s="75">
        <v>0</v>
      </c>
      <c r="C330" s="75">
        <v>0.02</v>
      </c>
      <c r="D330" s="75">
        <v>0.04</v>
      </c>
      <c r="E330" s="75">
        <v>0.06</v>
      </c>
      <c r="F330" s="75">
        <v>0.08</v>
      </c>
      <c r="G330" s="75">
        <v>0.1</v>
      </c>
    </row>
    <row r="331" spans="1:7" x14ac:dyDescent="0.2">
      <c r="A331" s="74">
        <v>42916</v>
      </c>
      <c r="B331" s="75">
        <v>0</v>
      </c>
      <c r="C331" s="75">
        <v>0.02</v>
      </c>
      <c r="D331" s="75">
        <v>0.04</v>
      </c>
      <c r="E331" s="75">
        <v>0.06</v>
      </c>
      <c r="F331" s="75">
        <v>0.08</v>
      </c>
      <c r="G331" s="75">
        <v>0.1</v>
      </c>
    </row>
    <row r="332" spans="1:7" x14ac:dyDescent="0.2">
      <c r="A332" s="74">
        <v>42947</v>
      </c>
      <c r="B332" s="75">
        <v>0</v>
      </c>
      <c r="C332" s="75">
        <v>0.02</v>
      </c>
      <c r="D332" s="75">
        <v>0.04</v>
      </c>
      <c r="E332" s="75">
        <v>0.06</v>
      </c>
      <c r="F332" s="75">
        <v>0.08</v>
      </c>
      <c r="G332" s="75">
        <v>0.1</v>
      </c>
    </row>
    <row r="333" spans="1:7" x14ac:dyDescent="0.2">
      <c r="A333" s="74">
        <v>42978</v>
      </c>
      <c r="B333" s="75">
        <v>0</v>
      </c>
      <c r="C333" s="75">
        <v>0.02</v>
      </c>
      <c r="D333" s="75">
        <v>0.04</v>
      </c>
      <c r="E333" s="75">
        <v>0.06</v>
      </c>
      <c r="F333" s="75">
        <v>0.08</v>
      </c>
      <c r="G333" s="75">
        <v>0.1</v>
      </c>
    </row>
    <row r="334" spans="1:7" x14ac:dyDescent="0.2">
      <c r="A334" s="74">
        <v>43008</v>
      </c>
      <c r="B334" s="75">
        <v>0</v>
      </c>
      <c r="C334" s="75">
        <v>0.02</v>
      </c>
      <c r="D334" s="75">
        <v>0.04</v>
      </c>
      <c r="E334" s="75">
        <v>0.06</v>
      </c>
      <c r="F334" s="75">
        <v>0.08</v>
      </c>
      <c r="G334" s="75">
        <v>0.1</v>
      </c>
    </row>
    <row r="335" spans="1:7" x14ac:dyDescent="0.2">
      <c r="A335" s="74">
        <v>43039</v>
      </c>
      <c r="B335" s="75">
        <v>0</v>
      </c>
      <c r="C335" s="75">
        <v>0.02</v>
      </c>
      <c r="D335" s="75">
        <v>0.04</v>
      </c>
      <c r="E335" s="75">
        <v>0.06</v>
      </c>
      <c r="F335" s="75">
        <v>0.08</v>
      </c>
      <c r="G335" s="75">
        <v>0.1</v>
      </c>
    </row>
    <row r="336" spans="1:7" x14ac:dyDescent="0.2">
      <c r="A336" s="74">
        <v>43069</v>
      </c>
      <c r="B336" s="75">
        <v>0</v>
      </c>
      <c r="C336" s="75">
        <v>0.02</v>
      </c>
      <c r="D336" s="75">
        <v>0.04</v>
      </c>
      <c r="E336" s="75">
        <v>0.06</v>
      </c>
      <c r="F336" s="75">
        <v>0.08</v>
      </c>
      <c r="G336" s="75">
        <v>0.1</v>
      </c>
    </row>
    <row r="337" spans="1:13" x14ac:dyDescent="0.2">
      <c r="A337" s="74">
        <v>43100</v>
      </c>
      <c r="B337" s="75">
        <v>0</v>
      </c>
      <c r="C337" s="75">
        <v>0.02</v>
      </c>
      <c r="D337" s="75">
        <v>0.04</v>
      </c>
      <c r="E337" s="75">
        <v>0.06</v>
      </c>
      <c r="F337" s="75">
        <v>0.08</v>
      </c>
      <c r="G337" s="75">
        <v>0.1</v>
      </c>
    </row>
    <row r="338" spans="1:13" x14ac:dyDescent="0.2">
      <c r="A338" s="74">
        <v>43131</v>
      </c>
      <c r="B338" s="75">
        <v>0</v>
      </c>
      <c r="C338" s="75">
        <v>0.02</v>
      </c>
      <c r="D338" s="75">
        <v>0.04</v>
      </c>
      <c r="E338" s="75">
        <v>0.06</v>
      </c>
      <c r="F338" s="75">
        <v>0.08</v>
      </c>
      <c r="G338" s="75">
        <v>0.1</v>
      </c>
    </row>
    <row r="339" spans="1:13" x14ac:dyDescent="0.2">
      <c r="A339" s="74">
        <v>43159</v>
      </c>
      <c r="B339" s="75">
        <v>0</v>
      </c>
      <c r="C339" s="75">
        <v>0.02</v>
      </c>
      <c r="D339" s="75">
        <v>0.04</v>
      </c>
      <c r="E339" s="75">
        <v>0.06</v>
      </c>
      <c r="F339" s="75">
        <v>0.08</v>
      </c>
      <c r="G339" s="75">
        <v>0.1</v>
      </c>
    </row>
    <row r="340" spans="1:13" x14ac:dyDescent="0.2">
      <c r="A340" s="74">
        <v>43190</v>
      </c>
      <c r="B340" s="75">
        <v>0</v>
      </c>
      <c r="C340" s="75">
        <v>0.02</v>
      </c>
      <c r="D340" s="75">
        <v>0.04</v>
      </c>
      <c r="E340" s="75">
        <v>0.06</v>
      </c>
      <c r="F340" s="75">
        <v>0.08</v>
      </c>
      <c r="G340" s="75">
        <v>0.1</v>
      </c>
    </row>
    <row r="341" spans="1:13" x14ac:dyDescent="0.2">
      <c r="A341" s="74">
        <v>43220</v>
      </c>
      <c r="B341" s="75">
        <v>0</v>
      </c>
      <c r="C341" s="75">
        <v>0.02</v>
      </c>
      <c r="D341" s="75">
        <v>0.04</v>
      </c>
      <c r="E341" s="75">
        <v>0.06</v>
      </c>
      <c r="F341" s="75">
        <v>0.08</v>
      </c>
      <c r="G341" s="75">
        <v>0.1</v>
      </c>
    </row>
    <row r="342" spans="1:13" x14ac:dyDescent="0.2">
      <c r="A342" s="74">
        <v>43251</v>
      </c>
      <c r="B342" s="75">
        <v>0</v>
      </c>
      <c r="C342" s="75">
        <v>0.02</v>
      </c>
      <c r="D342" s="75">
        <v>0.04</v>
      </c>
      <c r="E342" s="75">
        <v>0.06</v>
      </c>
      <c r="F342" s="75">
        <v>0.08</v>
      </c>
      <c r="G342" s="75">
        <v>0.1</v>
      </c>
      <c r="M342" s="76" t="s">
        <v>72</v>
      </c>
    </row>
    <row r="343" spans="1:13" x14ac:dyDescent="0.2">
      <c r="A343" s="74">
        <v>43281</v>
      </c>
      <c r="B343" s="75">
        <v>0</v>
      </c>
      <c r="C343" s="75">
        <v>0.02</v>
      </c>
      <c r="D343" s="75">
        <v>0.04</v>
      </c>
      <c r="E343" s="75">
        <v>0.06</v>
      </c>
      <c r="F343" s="75">
        <v>0.08</v>
      </c>
      <c r="G343" s="75">
        <v>0.1</v>
      </c>
    </row>
    <row r="344" spans="1:13" x14ac:dyDescent="0.2">
      <c r="A344" s="74">
        <v>43312</v>
      </c>
      <c r="B344" s="75">
        <v>0</v>
      </c>
      <c r="C344" s="75">
        <v>0.02</v>
      </c>
      <c r="D344" s="75">
        <v>0.04</v>
      </c>
      <c r="E344" s="75">
        <v>0.06</v>
      </c>
      <c r="F344" s="75">
        <v>0.08</v>
      </c>
      <c r="G344" s="75">
        <v>0.1</v>
      </c>
    </row>
    <row r="345" spans="1:13" x14ac:dyDescent="0.2">
      <c r="A345" s="74">
        <v>43343</v>
      </c>
      <c r="B345" s="75">
        <v>0</v>
      </c>
      <c r="C345" s="75">
        <v>0.02</v>
      </c>
      <c r="D345" s="75">
        <v>0.04</v>
      </c>
      <c r="E345" s="75">
        <v>0.06</v>
      </c>
      <c r="F345" s="75">
        <v>0.08</v>
      </c>
      <c r="G345" s="75">
        <v>0.1</v>
      </c>
    </row>
    <row r="346" spans="1:13" x14ac:dyDescent="0.2">
      <c r="A346" s="74">
        <v>43373</v>
      </c>
      <c r="B346" s="75">
        <v>0</v>
      </c>
      <c r="C346" s="75">
        <v>0.02</v>
      </c>
      <c r="D346" s="75">
        <v>0.04</v>
      </c>
      <c r="E346" s="75">
        <v>0.06</v>
      </c>
      <c r="F346" s="75">
        <v>0.08</v>
      </c>
      <c r="G346" s="75">
        <v>0.1</v>
      </c>
    </row>
    <row r="347" spans="1:13" x14ac:dyDescent="0.2">
      <c r="A347" s="74">
        <v>43404</v>
      </c>
      <c r="B347" s="75">
        <v>0</v>
      </c>
      <c r="C347" s="75">
        <v>0.02</v>
      </c>
      <c r="D347" s="75">
        <v>0.04</v>
      </c>
      <c r="E347" s="75">
        <v>0.06</v>
      </c>
      <c r="F347" s="75">
        <v>0.08</v>
      </c>
      <c r="G347" s="75">
        <v>0.1</v>
      </c>
    </row>
    <row r="348" spans="1:13" x14ac:dyDescent="0.2">
      <c r="A348" s="74">
        <v>43434</v>
      </c>
      <c r="B348" s="75">
        <v>0</v>
      </c>
      <c r="C348" s="75">
        <v>0.02</v>
      </c>
      <c r="D348" s="75">
        <v>0.04</v>
      </c>
      <c r="E348" s="75">
        <v>0.06</v>
      </c>
      <c r="F348" s="75">
        <v>0.08</v>
      </c>
      <c r="G348" s="75">
        <v>0.1</v>
      </c>
    </row>
    <row r="349" spans="1:13" x14ac:dyDescent="0.2">
      <c r="A349" s="74">
        <v>43465</v>
      </c>
      <c r="B349" s="75">
        <v>0</v>
      </c>
      <c r="C349" s="75">
        <v>0.02</v>
      </c>
      <c r="D349" s="75">
        <v>0.04</v>
      </c>
      <c r="E349" s="75">
        <v>0.06</v>
      </c>
      <c r="F349" s="75">
        <v>0.08</v>
      </c>
      <c r="G349" s="75">
        <v>0.1</v>
      </c>
    </row>
    <row r="350" spans="1:13" x14ac:dyDescent="0.2">
      <c r="A350" s="74">
        <v>43496</v>
      </c>
      <c r="B350" s="75">
        <v>0</v>
      </c>
      <c r="C350" s="75">
        <v>0.02</v>
      </c>
      <c r="D350" s="75">
        <v>0.04</v>
      </c>
      <c r="E350" s="75">
        <v>0.06</v>
      </c>
      <c r="F350" s="75">
        <v>0.08</v>
      </c>
      <c r="G350" s="75">
        <v>0.1</v>
      </c>
    </row>
    <row r="351" spans="1:13" x14ac:dyDescent="0.2">
      <c r="A351" s="74">
        <v>43524</v>
      </c>
      <c r="B351" s="75">
        <v>0</v>
      </c>
      <c r="C351" s="75">
        <v>0.02</v>
      </c>
      <c r="D351" s="75">
        <v>0.04</v>
      </c>
      <c r="E351" s="75">
        <v>0.06</v>
      </c>
      <c r="F351" s="75">
        <v>0.08</v>
      </c>
      <c r="G351" s="75">
        <v>0.1</v>
      </c>
    </row>
    <row r="352" spans="1:13" x14ac:dyDescent="0.2">
      <c r="A352" s="74">
        <v>43555</v>
      </c>
      <c r="B352" s="75">
        <v>0</v>
      </c>
      <c r="C352" s="75">
        <v>0.02</v>
      </c>
      <c r="D352" s="75">
        <v>0.04</v>
      </c>
      <c r="E352" s="75">
        <v>0.06</v>
      </c>
      <c r="F352" s="75">
        <v>0.08</v>
      </c>
      <c r="G352" s="75">
        <v>0.1</v>
      </c>
    </row>
    <row r="353" spans="1:10" x14ac:dyDescent="0.2">
      <c r="A353" s="74">
        <v>43585</v>
      </c>
      <c r="B353" s="75">
        <v>0</v>
      </c>
      <c r="C353" s="75">
        <v>0.02</v>
      </c>
      <c r="D353" s="75">
        <v>0.04</v>
      </c>
      <c r="E353" s="75">
        <v>0.06</v>
      </c>
      <c r="F353" s="75">
        <v>0.08</v>
      </c>
      <c r="G353" s="75">
        <v>0.1</v>
      </c>
    </row>
    <row r="354" spans="1:10" x14ac:dyDescent="0.2">
      <c r="A354" s="74">
        <v>43616</v>
      </c>
      <c r="B354" s="75">
        <v>0</v>
      </c>
      <c r="C354" s="75">
        <v>0.02</v>
      </c>
      <c r="D354" s="75">
        <v>0.04</v>
      </c>
      <c r="E354" s="75">
        <v>0.06</v>
      </c>
      <c r="F354" s="75">
        <v>0.08</v>
      </c>
      <c r="G354" s="75">
        <v>0.1</v>
      </c>
      <c r="J354" s="76" t="s">
        <v>72</v>
      </c>
    </row>
    <row r="355" spans="1:10" x14ac:dyDescent="0.2">
      <c r="A355" s="74">
        <v>43646</v>
      </c>
      <c r="B355" s="75">
        <v>0</v>
      </c>
      <c r="C355" s="75">
        <v>0.02</v>
      </c>
      <c r="D355" s="75">
        <v>0.04</v>
      </c>
      <c r="E355" s="75">
        <v>0.06</v>
      </c>
      <c r="F355" s="75">
        <v>0.08</v>
      </c>
      <c r="G355" s="75">
        <v>0.1</v>
      </c>
    </row>
    <row r="356" spans="1:10" x14ac:dyDescent="0.2">
      <c r="A356" s="74">
        <v>43677</v>
      </c>
      <c r="B356" s="75">
        <v>0</v>
      </c>
      <c r="C356" s="75">
        <v>0.02</v>
      </c>
      <c r="D356" s="75">
        <v>0.04</v>
      </c>
      <c r="E356" s="75">
        <v>0.06</v>
      </c>
      <c r="F356" s="75">
        <v>0.08</v>
      </c>
      <c r="G356" s="75">
        <v>0.1</v>
      </c>
    </row>
    <row r="357" spans="1:10" x14ac:dyDescent="0.2">
      <c r="A357" s="74">
        <v>43708</v>
      </c>
      <c r="B357" s="75">
        <v>0</v>
      </c>
      <c r="C357" s="75">
        <v>0.02</v>
      </c>
      <c r="D357" s="75">
        <v>0.04</v>
      </c>
      <c r="E357" s="75">
        <v>0.06</v>
      </c>
      <c r="F357" s="75">
        <v>0.08</v>
      </c>
      <c r="G357" s="75">
        <v>0.1</v>
      </c>
    </row>
    <row r="358" spans="1:10" x14ac:dyDescent="0.2">
      <c r="A358" s="74">
        <v>43738</v>
      </c>
      <c r="B358" s="75">
        <v>0</v>
      </c>
      <c r="C358" s="75">
        <v>0.02</v>
      </c>
      <c r="D358" s="75">
        <v>0.04</v>
      </c>
      <c r="E358" s="75">
        <v>0.06</v>
      </c>
      <c r="F358" s="75">
        <v>0.08</v>
      </c>
      <c r="G358" s="75">
        <v>0.1</v>
      </c>
    </row>
    <row r="359" spans="1:10" x14ac:dyDescent="0.2">
      <c r="A359" s="74">
        <v>43769</v>
      </c>
      <c r="B359" s="75">
        <v>0</v>
      </c>
      <c r="C359" s="75">
        <v>0.02</v>
      </c>
      <c r="D359" s="75">
        <v>0.04</v>
      </c>
      <c r="E359" s="75">
        <v>0.06</v>
      </c>
      <c r="F359" s="75">
        <v>0.08</v>
      </c>
      <c r="G359" s="75">
        <v>0.1</v>
      </c>
    </row>
    <row r="360" spans="1:10" x14ac:dyDescent="0.2">
      <c r="A360" s="74">
        <v>43799</v>
      </c>
      <c r="B360" s="75">
        <v>0</v>
      </c>
      <c r="C360" s="75">
        <v>0.02</v>
      </c>
      <c r="D360" s="75">
        <v>0.04</v>
      </c>
      <c r="E360" s="75">
        <v>0.06</v>
      </c>
      <c r="F360" s="75">
        <v>0.08</v>
      </c>
      <c r="G360" s="75">
        <v>0.1</v>
      </c>
    </row>
    <row r="361" spans="1:10" x14ac:dyDescent="0.2">
      <c r="A361" s="74">
        <v>43830</v>
      </c>
      <c r="B361" s="75">
        <v>0</v>
      </c>
      <c r="C361" s="75">
        <v>0.02</v>
      </c>
      <c r="D361" s="75">
        <v>0.04</v>
      </c>
      <c r="E361" s="75">
        <v>0.06</v>
      </c>
      <c r="F361" s="75">
        <v>0.08</v>
      </c>
      <c r="G361" s="75">
        <v>0.1</v>
      </c>
    </row>
    <row r="362" spans="1:10" x14ac:dyDescent="0.2">
      <c r="A362" s="74">
        <v>43861</v>
      </c>
      <c r="B362" s="75">
        <v>0</v>
      </c>
      <c r="C362" s="75">
        <v>0.02</v>
      </c>
      <c r="D362" s="75">
        <v>0.04</v>
      </c>
      <c r="E362" s="75">
        <v>0.06</v>
      </c>
      <c r="F362" s="75">
        <v>0.08</v>
      </c>
      <c r="G362" s="75">
        <v>0.1</v>
      </c>
    </row>
    <row r="363" spans="1:10" x14ac:dyDescent="0.2">
      <c r="A363" s="74">
        <v>43890</v>
      </c>
      <c r="B363" s="75">
        <v>0</v>
      </c>
      <c r="C363" s="75">
        <v>0.02</v>
      </c>
      <c r="D363" s="75">
        <v>0.04</v>
      </c>
      <c r="E363" s="75">
        <v>0.06</v>
      </c>
      <c r="F363" s="75">
        <v>0.08</v>
      </c>
      <c r="G363" s="75">
        <v>0.1</v>
      </c>
    </row>
    <row r="364" spans="1:10" x14ac:dyDescent="0.2">
      <c r="A364" s="74">
        <v>43921</v>
      </c>
      <c r="B364" s="75">
        <v>0</v>
      </c>
      <c r="C364" s="75">
        <v>0.02</v>
      </c>
      <c r="D364" s="75">
        <v>0.04</v>
      </c>
      <c r="E364" s="75">
        <v>0.06</v>
      </c>
      <c r="F364" s="75">
        <v>0.08</v>
      </c>
      <c r="G364" s="75">
        <v>0.1</v>
      </c>
    </row>
    <row r="365" spans="1:10" x14ac:dyDescent="0.2">
      <c r="A365" s="74">
        <v>43951</v>
      </c>
      <c r="B365" s="75">
        <v>0</v>
      </c>
      <c r="C365" s="75">
        <v>0.02</v>
      </c>
      <c r="D365" s="75">
        <v>0.04</v>
      </c>
      <c r="E365" s="75">
        <v>0.06</v>
      </c>
      <c r="F365" s="75">
        <v>0.08</v>
      </c>
      <c r="G365" s="75">
        <v>0.1</v>
      </c>
    </row>
    <row r="366" spans="1:10" x14ac:dyDescent="0.2">
      <c r="A366" s="74">
        <v>43982</v>
      </c>
      <c r="B366" s="75">
        <v>0</v>
      </c>
      <c r="C366" s="75">
        <v>0.02</v>
      </c>
      <c r="D366" s="75">
        <v>0.04</v>
      </c>
      <c r="E366" s="75">
        <v>0.06</v>
      </c>
      <c r="F366" s="75">
        <v>0.08</v>
      </c>
      <c r="G366" s="75">
        <v>0.1</v>
      </c>
    </row>
    <row r="367" spans="1:10" x14ac:dyDescent="0.2">
      <c r="A367" s="74">
        <v>44012</v>
      </c>
      <c r="B367" s="75">
        <v>0</v>
      </c>
      <c r="C367" s="75">
        <v>0.02</v>
      </c>
      <c r="D367" s="75">
        <v>0.04</v>
      </c>
      <c r="E367" s="75">
        <v>0.06</v>
      </c>
      <c r="F367" s="75">
        <v>0.08</v>
      </c>
      <c r="G367" s="75">
        <v>0.1</v>
      </c>
    </row>
    <row r="368" spans="1:10" x14ac:dyDescent="0.2">
      <c r="A368" s="74">
        <v>44043</v>
      </c>
      <c r="B368" s="75">
        <v>0</v>
      </c>
      <c r="C368" s="75">
        <v>0.02</v>
      </c>
      <c r="D368" s="75">
        <v>0.04</v>
      </c>
      <c r="E368" s="75">
        <v>0.06</v>
      </c>
      <c r="F368" s="75">
        <v>0.08</v>
      </c>
      <c r="G368" s="75">
        <v>0.1</v>
      </c>
    </row>
    <row r="369" spans="1:7" x14ac:dyDescent="0.2">
      <c r="A369" s="74">
        <v>44074</v>
      </c>
      <c r="B369" s="75">
        <v>0</v>
      </c>
      <c r="C369" s="75">
        <v>0.02</v>
      </c>
      <c r="D369" s="75">
        <v>0.04</v>
      </c>
      <c r="E369" s="75">
        <v>0.06</v>
      </c>
      <c r="F369" s="75">
        <v>0.08</v>
      </c>
      <c r="G369" s="75">
        <v>0.1</v>
      </c>
    </row>
    <row r="370" spans="1:7" x14ac:dyDescent="0.2">
      <c r="A370" s="74">
        <v>44104</v>
      </c>
      <c r="B370" s="75">
        <v>0</v>
      </c>
      <c r="C370" s="75">
        <v>0.02</v>
      </c>
      <c r="D370" s="75">
        <v>0.04</v>
      </c>
      <c r="E370" s="75">
        <v>0.06</v>
      </c>
      <c r="F370" s="75">
        <v>0.08</v>
      </c>
      <c r="G370" s="75">
        <v>0.1</v>
      </c>
    </row>
    <row r="371" spans="1:7" x14ac:dyDescent="0.2">
      <c r="A371" s="74">
        <v>44135</v>
      </c>
      <c r="B371" s="75">
        <v>0</v>
      </c>
      <c r="C371" s="75">
        <v>0.02</v>
      </c>
      <c r="D371" s="75">
        <v>0.04</v>
      </c>
      <c r="E371" s="75">
        <v>0.06</v>
      </c>
      <c r="F371" s="75">
        <v>0.08</v>
      </c>
      <c r="G371" s="75">
        <v>0.1</v>
      </c>
    </row>
    <row r="372" spans="1:7" x14ac:dyDescent="0.2">
      <c r="A372" s="74">
        <v>44165</v>
      </c>
      <c r="B372" s="75">
        <v>0</v>
      </c>
      <c r="C372" s="75">
        <v>0.02</v>
      </c>
      <c r="D372" s="75">
        <v>0.04</v>
      </c>
      <c r="E372" s="75">
        <v>0.06</v>
      </c>
      <c r="F372" s="75">
        <v>0.08</v>
      </c>
      <c r="G372" s="75">
        <v>0.1</v>
      </c>
    </row>
    <row r="373" spans="1:7" x14ac:dyDescent="0.2">
      <c r="A373" s="74">
        <v>44196</v>
      </c>
      <c r="B373" s="75">
        <v>0</v>
      </c>
      <c r="C373" s="75">
        <v>0.02</v>
      </c>
      <c r="D373" s="75">
        <v>0.04</v>
      </c>
      <c r="E373" s="75">
        <v>0.06</v>
      </c>
      <c r="F373" s="75">
        <v>0.08</v>
      </c>
      <c r="G373" s="75">
        <v>0.1</v>
      </c>
    </row>
    <row r="376" spans="1:7" x14ac:dyDescent="0.2">
      <c r="E376" s="76" t="s">
        <v>72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2"/>
  <sheetViews>
    <sheetView topLeftCell="A344" workbookViewId="0">
      <selection activeCell="H363" sqref="H363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72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83">
        <v>337</v>
      </c>
      <c r="C337" s="1">
        <v>43131</v>
      </c>
    </row>
    <row r="338" spans="1:3" x14ac:dyDescent="0.2">
      <c r="A338" s="1">
        <v>43132</v>
      </c>
      <c r="B338" s="83">
        <v>338</v>
      </c>
      <c r="C338" s="1">
        <v>43159</v>
      </c>
    </row>
    <row r="339" spans="1:3" x14ac:dyDescent="0.2">
      <c r="A339" s="1">
        <v>43160</v>
      </c>
      <c r="B339" s="83">
        <v>339</v>
      </c>
      <c r="C339" s="1">
        <v>43190</v>
      </c>
    </row>
    <row r="340" spans="1:3" x14ac:dyDescent="0.2">
      <c r="A340" s="1">
        <v>43191</v>
      </c>
      <c r="B340" s="83">
        <v>340</v>
      </c>
      <c r="C340" s="1">
        <v>43220</v>
      </c>
    </row>
    <row r="341" spans="1:3" x14ac:dyDescent="0.2">
      <c r="A341" s="1">
        <v>43221</v>
      </c>
      <c r="B341" s="83">
        <v>341</v>
      </c>
      <c r="C341" s="1">
        <v>43251</v>
      </c>
    </row>
    <row r="342" spans="1:3" x14ac:dyDescent="0.2">
      <c r="A342" s="1">
        <v>43252</v>
      </c>
      <c r="B342" s="83">
        <v>342</v>
      </c>
      <c r="C342" s="1">
        <v>43281</v>
      </c>
    </row>
    <row r="343" spans="1:3" x14ac:dyDescent="0.2">
      <c r="A343" s="1">
        <v>43282</v>
      </c>
      <c r="B343" s="83">
        <v>343</v>
      </c>
      <c r="C343" s="1">
        <v>43312</v>
      </c>
    </row>
    <row r="344" spans="1:3" x14ac:dyDescent="0.2">
      <c r="A344" s="1">
        <v>43313</v>
      </c>
      <c r="B344" s="83">
        <v>344</v>
      </c>
      <c r="C344" s="1">
        <v>43343</v>
      </c>
    </row>
    <row r="345" spans="1:3" x14ac:dyDescent="0.2">
      <c r="A345" s="1">
        <v>43344</v>
      </c>
      <c r="B345" s="83">
        <v>345</v>
      </c>
      <c r="C345" s="1">
        <v>43373</v>
      </c>
    </row>
    <row r="346" spans="1:3" x14ac:dyDescent="0.2">
      <c r="A346" s="1">
        <v>43374</v>
      </c>
      <c r="B346" s="83">
        <v>346</v>
      </c>
      <c r="C346" s="1">
        <v>43404</v>
      </c>
    </row>
    <row r="347" spans="1:3" x14ac:dyDescent="0.2">
      <c r="A347" s="1">
        <v>43405</v>
      </c>
      <c r="B347" s="83">
        <v>347</v>
      </c>
      <c r="C347" s="1">
        <v>43434</v>
      </c>
    </row>
    <row r="348" spans="1:3" x14ac:dyDescent="0.2">
      <c r="A348" s="1">
        <v>43435</v>
      </c>
      <c r="B348" s="83">
        <v>348</v>
      </c>
      <c r="C348" s="1">
        <v>43465</v>
      </c>
    </row>
    <row r="349" spans="1:3" x14ac:dyDescent="0.2">
      <c r="A349" s="1">
        <v>43466</v>
      </c>
      <c r="B349" s="83">
        <v>349</v>
      </c>
      <c r="C349" s="1">
        <v>43496</v>
      </c>
    </row>
    <row r="350" spans="1:3" x14ac:dyDescent="0.2">
      <c r="A350" s="1">
        <v>43497</v>
      </c>
      <c r="B350" s="83">
        <v>350</v>
      </c>
      <c r="C350" s="1">
        <v>43524</v>
      </c>
    </row>
    <row r="351" spans="1:3" x14ac:dyDescent="0.2">
      <c r="A351" s="1">
        <v>43525</v>
      </c>
      <c r="B351" s="83">
        <v>351</v>
      </c>
      <c r="C351" s="1">
        <v>43555</v>
      </c>
    </row>
    <row r="352" spans="1:3" x14ac:dyDescent="0.2">
      <c r="A352" s="1">
        <v>43556</v>
      </c>
      <c r="B352" s="83">
        <v>352</v>
      </c>
      <c r="C352" s="1">
        <v>43585</v>
      </c>
    </row>
    <row r="353" spans="1:8" x14ac:dyDescent="0.2">
      <c r="A353" s="1">
        <v>43586</v>
      </c>
      <c r="B353" s="83">
        <v>353</v>
      </c>
      <c r="C353" s="1">
        <v>43616</v>
      </c>
    </row>
    <row r="354" spans="1:8" x14ac:dyDescent="0.2">
      <c r="A354" s="1">
        <v>43617</v>
      </c>
      <c r="B354" s="83">
        <v>354</v>
      </c>
      <c r="C354" s="1">
        <v>43646</v>
      </c>
      <c r="H354" t="s">
        <v>72</v>
      </c>
    </row>
    <row r="355" spans="1:8" x14ac:dyDescent="0.2">
      <c r="A355" s="1">
        <v>43647</v>
      </c>
      <c r="B355" s="83">
        <v>355</v>
      </c>
      <c r="C355" s="1">
        <v>43677</v>
      </c>
    </row>
    <row r="356" spans="1:8" x14ac:dyDescent="0.2">
      <c r="A356" s="1">
        <v>43678</v>
      </c>
      <c r="B356" s="83">
        <v>356</v>
      </c>
      <c r="C356" s="1">
        <v>43708</v>
      </c>
    </row>
    <row r="357" spans="1:8" x14ac:dyDescent="0.2">
      <c r="A357" s="1">
        <v>43709</v>
      </c>
      <c r="B357" s="83">
        <v>357</v>
      </c>
      <c r="C357" s="1">
        <v>43738</v>
      </c>
    </row>
    <row r="358" spans="1:8" x14ac:dyDescent="0.2">
      <c r="A358" s="1">
        <v>43739</v>
      </c>
      <c r="B358" s="83">
        <v>358</v>
      </c>
      <c r="C358" s="1">
        <v>43769</v>
      </c>
    </row>
    <row r="359" spans="1:8" x14ac:dyDescent="0.2">
      <c r="A359" s="1">
        <v>43770</v>
      </c>
      <c r="B359" s="83">
        <v>359</v>
      </c>
      <c r="C359" s="1">
        <v>43799</v>
      </c>
    </row>
    <row r="360" spans="1:8" x14ac:dyDescent="0.2">
      <c r="A360" s="1">
        <v>43800</v>
      </c>
      <c r="B360" s="83">
        <v>360</v>
      </c>
      <c r="C360" s="1">
        <v>43830</v>
      </c>
      <c r="E360" t="s">
        <v>72</v>
      </c>
    </row>
    <row r="361" spans="1:8" x14ac:dyDescent="0.2">
      <c r="A361" s="1">
        <v>43831</v>
      </c>
      <c r="B361" s="83">
        <v>361</v>
      </c>
      <c r="C361" s="1">
        <v>43861</v>
      </c>
    </row>
    <row r="362" spans="1:8" x14ac:dyDescent="0.2">
      <c r="A362" s="1">
        <v>43862</v>
      </c>
      <c r="B362" s="83">
        <v>362</v>
      </c>
      <c r="C362" s="1">
        <v>43890</v>
      </c>
    </row>
    <row r="363" spans="1:8" x14ac:dyDescent="0.2">
      <c r="A363" s="1">
        <v>43891</v>
      </c>
      <c r="B363" s="83">
        <v>363</v>
      </c>
      <c r="C363" s="1">
        <v>43921</v>
      </c>
    </row>
    <row r="364" spans="1:8" x14ac:dyDescent="0.2">
      <c r="A364" s="1">
        <v>43922</v>
      </c>
      <c r="B364" s="83">
        <v>364</v>
      </c>
      <c r="C364" s="1">
        <v>43951</v>
      </c>
    </row>
    <row r="365" spans="1:8" x14ac:dyDescent="0.2">
      <c r="A365" s="1">
        <v>43952</v>
      </c>
      <c r="B365" s="83">
        <v>365</v>
      </c>
      <c r="C365" s="1">
        <v>43982</v>
      </c>
    </row>
    <row r="366" spans="1:8" x14ac:dyDescent="0.2">
      <c r="A366" s="1">
        <v>43983</v>
      </c>
      <c r="B366" s="83">
        <v>366</v>
      </c>
      <c r="C366" s="1">
        <v>44012</v>
      </c>
    </row>
    <row r="367" spans="1:8" x14ac:dyDescent="0.2">
      <c r="A367" s="1">
        <v>44013</v>
      </c>
      <c r="B367" s="83">
        <v>367</v>
      </c>
      <c r="C367" s="1">
        <v>44043</v>
      </c>
    </row>
    <row r="368" spans="1:8" x14ac:dyDescent="0.2">
      <c r="A368" s="1">
        <v>44044</v>
      </c>
      <c r="B368" s="83">
        <v>368</v>
      </c>
      <c r="C368" s="1">
        <v>44074</v>
      </c>
    </row>
    <row r="369" spans="1:3" x14ac:dyDescent="0.2">
      <c r="A369" s="1">
        <v>44075</v>
      </c>
      <c r="B369" s="83">
        <v>369</v>
      </c>
      <c r="C369" s="1">
        <v>44104</v>
      </c>
    </row>
    <row r="370" spans="1:3" x14ac:dyDescent="0.2">
      <c r="A370" s="1">
        <v>44105</v>
      </c>
      <c r="B370" s="83">
        <v>370</v>
      </c>
      <c r="C370" s="1">
        <v>44135</v>
      </c>
    </row>
    <row r="371" spans="1:3" x14ac:dyDescent="0.2">
      <c r="A371" s="1">
        <v>44136</v>
      </c>
      <c r="B371" s="83">
        <v>371</v>
      </c>
      <c r="C371" s="1">
        <v>44165</v>
      </c>
    </row>
    <row r="372" spans="1:3" x14ac:dyDescent="0.2">
      <c r="A372" s="1">
        <v>44166</v>
      </c>
      <c r="B372" s="83">
        <v>372</v>
      </c>
      <c r="C372" s="1">
        <v>44196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78"/>
  <sheetViews>
    <sheetView topLeftCell="A100" workbookViewId="0">
      <selection activeCell="D124" sqref="D124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77">
        <v>7.5999999999999998E-2</v>
      </c>
      <c r="C236" s="77">
        <v>8.1000000000000003E-2</v>
      </c>
      <c r="D236" s="77">
        <v>7.0999999999999994E-2</v>
      </c>
      <c r="E236" s="77">
        <v>6.8500000000000005E-2</v>
      </c>
      <c r="F236" s="77">
        <v>6.8500000000000005E-2</v>
      </c>
      <c r="G236" s="77">
        <v>6.8500000000000005E-2</v>
      </c>
      <c r="H236" s="77">
        <v>6.8500000000000005E-2</v>
      </c>
      <c r="I236" s="77">
        <v>7.0999999999999994E-2</v>
      </c>
      <c r="J236" s="77">
        <v>7.0999999999999994E-2</v>
      </c>
      <c r="K236" s="77">
        <v>7.0999999999999994E-2</v>
      </c>
      <c r="L236" s="77">
        <v>6.8500000000000005E-2</v>
      </c>
      <c r="M236" s="77">
        <v>7.0999999999999994E-2</v>
      </c>
      <c r="N236" s="77">
        <v>7.4749999999999997E-2</v>
      </c>
      <c r="O236" s="77">
        <v>7.0999999999999994E-2</v>
      </c>
      <c r="P236" s="77">
        <v>7.5999999999999998E-2</v>
      </c>
      <c r="Q236" s="77">
        <v>7.7249999999999999E-2</v>
      </c>
      <c r="R236" s="77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77">
        <v>7.5999999999999998E-2</v>
      </c>
      <c r="C237" s="77">
        <v>8.1000000000000003E-2</v>
      </c>
      <c r="D237" s="77">
        <v>7.0999999999999994E-2</v>
      </c>
      <c r="E237" s="77">
        <v>6.8500000000000005E-2</v>
      </c>
      <c r="F237" s="77">
        <v>6.8500000000000005E-2</v>
      </c>
      <c r="G237" s="77">
        <v>6.8500000000000005E-2</v>
      </c>
      <c r="H237" s="77">
        <v>6.8500000000000005E-2</v>
      </c>
      <c r="I237" s="77">
        <v>7.0999999999999994E-2</v>
      </c>
      <c r="J237" s="77">
        <v>7.0999999999999994E-2</v>
      </c>
      <c r="K237" s="77">
        <v>7.0999999999999994E-2</v>
      </c>
      <c r="L237" s="77">
        <v>6.8500000000000005E-2</v>
      </c>
      <c r="M237" s="77">
        <v>7.0999999999999994E-2</v>
      </c>
      <c r="N237" s="77">
        <v>7.4749999999999997E-2</v>
      </c>
      <c r="O237" s="77">
        <v>7.0999999999999994E-2</v>
      </c>
      <c r="P237" s="77">
        <v>7.5999999999999998E-2</v>
      </c>
      <c r="Q237" s="77">
        <v>7.7249999999999999E-2</v>
      </c>
      <c r="R237" s="77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77">
        <v>7.5999999999999998E-2</v>
      </c>
      <c r="C238" s="77">
        <v>8.1000000000000003E-2</v>
      </c>
      <c r="D238" s="77">
        <v>7.0999999999999994E-2</v>
      </c>
      <c r="E238" s="77">
        <v>6.8500000000000005E-2</v>
      </c>
      <c r="F238" s="77">
        <v>6.8500000000000005E-2</v>
      </c>
      <c r="G238" s="77">
        <v>6.8500000000000005E-2</v>
      </c>
      <c r="H238" s="77">
        <v>6.8500000000000005E-2</v>
      </c>
      <c r="I238" s="77">
        <v>7.0999999999999994E-2</v>
      </c>
      <c r="J238" s="77">
        <v>7.0999999999999994E-2</v>
      </c>
      <c r="K238" s="77">
        <v>7.0999999999999994E-2</v>
      </c>
      <c r="L238" s="77">
        <v>6.8500000000000005E-2</v>
      </c>
      <c r="M238" s="77">
        <v>7.0999999999999994E-2</v>
      </c>
      <c r="N238" s="77">
        <v>7.4749999999999997E-2</v>
      </c>
      <c r="O238" s="77">
        <v>7.0999999999999994E-2</v>
      </c>
      <c r="P238" s="77">
        <v>7.5999999999999998E-2</v>
      </c>
      <c r="Q238" s="77">
        <v>7.7249999999999999E-2</v>
      </c>
      <c r="R238" s="77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77">
        <v>7.5999999999999998E-2</v>
      </c>
      <c r="C239" s="77">
        <v>8.1000000000000003E-2</v>
      </c>
      <c r="D239" s="77">
        <v>7.0999999999999994E-2</v>
      </c>
      <c r="E239" s="77">
        <v>6.8500000000000005E-2</v>
      </c>
      <c r="F239" s="77">
        <v>6.8500000000000005E-2</v>
      </c>
      <c r="G239" s="77">
        <v>6.8500000000000005E-2</v>
      </c>
      <c r="H239" s="77">
        <v>6.8500000000000005E-2</v>
      </c>
      <c r="I239" s="77">
        <v>7.0999999999999994E-2</v>
      </c>
      <c r="J239" s="77">
        <v>7.0999999999999994E-2</v>
      </c>
      <c r="K239" s="77">
        <v>7.0999999999999994E-2</v>
      </c>
      <c r="L239" s="77">
        <v>6.8500000000000005E-2</v>
      </c>
      <c r="M239" s="77">
        <v>7.0999999999999994E-2</v>
      </c>
      <c r="N239" s="77">
        <v>7.4749999999999997E-2</v>
      </c>
      <c r="O239" s="77">
        <v>7.0999999999999994E-2</v>
      </c>
      <c r="P239" s="77">
        <v>7.5999999999999998E-2</v>
      </c>
      <c r="Q239" s="77">
        <v>7.7249999999999999E-2</v>
      </c>
      <c r="R239" s="77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77">
        <v>7.5999999999999998E-2</v>
      </c>
      <c r="C240" s="77">
        <v>8.1000000000000003E-2</v>
      </c>
      <c r="D240" s="77">
        <v>7.0999999999999994E-2</v>
      </c>
      <c r="E240" s="77">
        <v>6.8500000000000005E-2</v>
      </c>
      <c r="F240" s="77">
        <v>6.8500000000000005E-2</v>
      </c>
      <c r="G240" s="77">
        <v>6.8500000000000005E-2</v>
      </c>
      <c r="H240" s="77">
        <v>6.8500000000000005E-2</v>
      </c>
      <c r="I240" s="77">
        <v>7.0999999999999994E-2</v>
      </c>
      <c r="J240" s="77">
        <v>7.0999999999999994E-2</v>
      </c>
      <c r="K240" s="77">
        <v>7.0999999999999994E-2</v>
      </c>
      <c r="L240" s="77">
        <v>6.8500000000000005E-2</v>
      </c>
      <c r="M240" s="77">
        <v>7.0999999999999994E-2</v>
      </c>
      <c r="N240" s="77">
        <v>7.4749999999999997E-2</v>
      </c>
      <c r="O240" s="77">
        <v>7.0999999999999994E-2</v>
      </c>
      <c r="P240" s="77">
        <v>7.5999999999999998E-2</v>
      </c>
      <c r="Q240" s="77">
        <v>7.7249999999999999E-2</v>
      </c>
      <c r="R240" s="77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77">
        <v>7.5999999999999998E-2</v>
      </c>
      <c r="C241" s="77">
        <v>8.1000000000000003E-2</v>
      </c>
      <c r="D241" s="77">
        <v>7.0999999999999994E-2</v>
      </c>
      <c r="E241" s="77">
        <v>6.8500000000000005E-2</v>
      </c>
      <c r="F241" s="77">
        <v>6.8500000000000005E-2</v>
      </c>
      <c r="G241" s="77">
        <v>6.8500000000000005E-2</v>
      </c>
      <c r="H241" s="77">
        <v>6.8500000000000005E-2</v>
      </c>
      <c r="I241" s="77">
        <v>7.0999999999999994E-2</v>
      </c>
      <c r="J241" s="77">
        <v>7.0999999999999994E-2</v>
      </c>
      <c r="K241" s="77">
        <v>7.0999999999999994E-2</v>
      </c>
      <c r="L241" s="77">
        <v>6.8500000000000005E-2</v>
      </c>
      <c r="M241" s="77">
        <v>7.0999999999999994E-2</v>
      </c>
      <c r="N241" s="77">
        <v>7.4749999999999997E-2</v>
      </c>
      <c r="O241" s="77">
        <v>7.0999999999999994E-2</v>
      </c>
      <c r="P241" s="77">
        <v>7.5999999999999998E-2</v>
      </c>
      <c r="Q241" s="77">
        <v>7.7249999999999999E-2</v>
      </c>
      <c r="R241" s="77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77">
        <v>7.5999999999999998E-2</v>
      </c>
      <c r="C242" s="77">
        <v>8.1000000000000003E-2</v>
      </c>
      <c r="D242" s="77">
        <v>7.0999999999999994E-2</v>
      </c>
      <c r="E242" s="77">
        <v>6.8500000000000005E-2</v>
      </c>
      <c r="F242" s="77">
        <v>6.8500000000000005E-2</v>
      </c>
      <c r="G242" s="77">
        <v>6.8500000000000005E-2</v>
      </c>
      <c r="H242" s="77">
        <v>6.8500000000000005E-2</v>
      </c>
      <c r="I242" s="77">
        <v>7.0999999999999994E-2</v>
      </c>
      <c r="J242" s="77">
        <v>7.0999999999999994E-2</v>
      </c>
      <c r="K242" s="77">
        <v>7.0999999999999994E-2</v>
      </c>
      <c r="L242" s="77">
        <v>6.8500000000000005E-2</v>
      </c>
      <c r="M242" s="77">
        <v>7.0999999999999994E-2</v>
      </c>
      <c r="N242" s="77">
        <v>7.4749999999999997E-2</v>
      </c>
      <c r="O242" s="77">
        <v>7.0999999999999994E-2</v>
      </c>
      <c r="P242" s="77">
        <v>7.5999999999999998E-2</v>
      </c>
      <c r="Q242" s="77">
        <v>7.7249999999999999E-2</v>
      </c>
      <c r="R242" s="77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77">
        <v>7.5999999999999998E-2</v>
      </c>
      <c r="C243" s="77">
        <v>8.1000000000000003E-2</v>
      </c>
      <c r="D243" s="77">
        <v>7.0999999999999994E-2</v>
      </c>
      <c r="E243" s="77">
        <v>6.8500000000000005E-2</v>
      </c>
      <c r="F243" s="77">
        <v>6.8500000000000005E-2</v>
      </c>
      <c r="G243" s="77">
        <v>6.8500000000000005E-2</v>
      </c>
      <c r="H243" s="77">
        <v>6.8500000000000005E-2</v>
      </c>
      <c r="I243" s="77">
        <v>7.0999999999999994E-2</v>
      </c>
      <c r="J243" s="77">
        <v>7.0999999999999994E-2</v>
      </c>
      <c r="K243" s="77">
        <v>7.0999999999999994E-2</v>
      </c>
      <c r="L243" s="77">
        <v>6.8500000000000005E-2</v>
      </c>
      <c r="M243" s="77">
        <v>7.0999999999999994E-2</v>
      </c>
      <c r="N243" s="77">
        <v>7.4749999999999997E-2</v>
      </c>
      <c r="O243" s="77">
        <v>7.0999999999999994E-2</v>
      </c>
      <c r="P243" s="77">
        <v>7.5999999999999998E-2</v>
      </c>
      <c r="Q243" s="77">
        <v>7.7249999999999999E-2</v>
      </c>
      <c r="R243" s="77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77">
        <v>7.5999999999999998E-2</v>
      </c>
      <c r="C244" s="77">
        <v>8.1000000000000003E-2</v>
      </c>
      <c r="D244" s="77">
        <v>7.0999999999999994E-2</v>
      </c>
      <c r="E244" s="77">
        <v>6.8500000000000005E-2</v>
      </c>
      <c r="F244" s="77">
        <v>6.8500000000000005E-2</v>
      </c>
      <c r="G244" s="77">
        <v>6.8500000000000005E-2</v>
      </c>
      <c r="H244" s="77">
        <v>6.8500000000000005E-2</v>
      </c>
      <c r="I244" s="77">
        <v>7.0999999999999994E-2</v>
      </c>
      <c r="J244" s="77">
        <v>7.0999999999999994E-2</v>
      </c>
      <c r="K244" s="77">
        <v>7.0999999999999994E-2</v>
      </c>
      <c r="L244" s="77">
        <v>6.8500000000000005E-2</v>
      </c>
      <c r="M244" s="77">
        <v>7.0999999999999994E-2</v>
      </c>
      <c r="N244" s="77">
        <v>7.4749999999999997E-2</v>
      </c>
      <c r="O244" s="77">
        <v>7.0999999999999994E-2</v>
      </c>
      <c r="P244" s="77">
        <v>7.5999999999999998E-2</v>
      </c>
      <c r="Q244" s="77">
        <v>7.7249999999999999E-2</v>
      </c>
      <c r="R244" s="77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77">
        <v>7.5999999999999998E-2</v>
      </c>
      <c r="C245" s="77">
        <v>8.1000000000000003E-2</v>
      </c>
      <c r="D245" s="77">
        <v>7.0999999999999994E-2</v>
      </c>
      <c r="E245" s="77">
        <v>6.8500000000000005E-2</v>
      </c>
      <c r="F245" s="77">
        <v>6.8500000000000005E-2</v>
      </c>
      <c r="G245" s="77">
        <v>6.8500000000000005E-2</v>
      </c>
      <c r="H245" s="77">
        <v>6.8500000000000005E-2</v>
      </c>
      <c r="I245" s="77">
        <v>7.0999999999999994E-2</v>
      </c>
      <c r="J245" s="77">
        <v>7.0999999999999994E-2</v>
      </c>
      <c r="K245" s="77">
        <v>7.0999999999999994E-2</v>
      </c>
      <c r="L245" s="77">
        <v>6.8500000000000005E-2</v>
      </c>
      <c r="M245" s="77">
        <v>7.0999999999999994E-2</v>
      </c>
      <c r="N245" s="77">
        <v>7.4749999999999997E-2</v>
      </c>
      <c r="O245" s="77">
        <v>7.0999999999999994E-2</v>
      </c>
      <c r="P245" s="77">
        <v>7.5999999999999998E-2</v>
      </c>
      <c r="Q245" s="77">
        <v>7.7249999999999999E-2</v>
      </c>
      <c r="R245" s="77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77">
        <v>7.5999999999999998E-2</v>
      </c>
      <c r="C246" s="77">
        <v>8.1000000000000003E-2</v>
      </c>
      <c r="D246" s="77">
        <v>7.0999999999999994E-2</v>
      </c>
      <c r="E246" s="77">
        <v>6.8500000000000005E-2</v>
      </c>
      <c r="F246" s="77">
        <v>6.8500000000000005E-2</v>
      </c>
      <c r="G246" s="77">
        <v>6.8500000000000005E-2</v>
      </c>
      <c r="H246" s="77">
        <v>6.8500000000000005E-2</v>
      </c>
      <c r="I246" s="77">
        <v>7.0999999999999994E-2</v>
      </c>
      <c r="J246" s="77">
        <v>7.0999999999999994E-2</v>
      </c>
      <c r="K246" s="77">
        <v>7.0999999999999994E-2</v>
      </c>
      <c r="L246" s="77">
        <v>6.8500000000000005E-2</v>
      </c>
      <c r="M246" s="77">
        <v>7.0999999999999994E-2</v>
      </c>
      <c r="N246" s="77">
        <v>7.4749999999999997E-2</v>
      </c>
      <c r="O246" s="77">
        <v>7.0999999999999994E-2</v>
      </c>
      <c r="P246" s="77">
        <v>7.5999999999999998E-2</v>
      </c>
      <c r="Q246" s="77">
        <v>7.7249999999999999E-2</v>
      </c>
      <c r="R246" s="77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77">
        <v>7.5999999999999998E-2</v>
      </c>
      <c r="C247" s="77">
        <v>8.1000000000000003E-2</v>
      </c>
      <c r="D247" s="77">
        <v>7.0999999999999994E-2</v>
      </c>
      <c r="E247" s="77">
        <v>6.8500000000000005E-2</v>
      </c>
      <c r="F247" s="77">
        <v>6.8500000000000005E-2</v>
      </c>
      <c r="G247" s="77">
        <v>6.8500000000000005E-2</v>
      </c>
      <c r="H247" s="77">
        <v>6.8500000000000005E-2</v>
      </c>
      <c r="I247" s="77">
        <v>7.0999999999999994E-2</v>
      </c>
      <c r="J247" s="77">
        <v>7.0999999999999994E-2</v>
      </c>
      <c r="K247" s="77">
        <v>7.0999999999999994E-2</v>
      </c>
      <c r="L247" s="77">
        <v>6.8500000000000005E-2</v>
      </c>
      <c r="M247" s="77">
        <v>7.0999999999999994E-2</v>
      </c>
      <c r="N247" s="77">
        <v>7.4749999999999997E-2</v>
      </c>
      <c r="O247" s="77">
        <v>7.0999999999999994E-2</v>
      </c>
      <c r="P247" s="77">
        <v>7.5999999999999998E-2</v>
      </c>
      <c r="Q247" s="77">
        <v>7.7249999999999999E-2</v>
      </c>
      <c r="R247" s="77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77">
        <v>7.5999999999999998E-2</v>
      </c>
      <c r="C248" s="77">
        <v>8.1000000000000003E-2</v>
      </c>
      <c r="D248" s="77">
        <v>7.0999999999999994E-2</v>
      </c>
      <c r="E248" s="77">
        <v>6.8500000000000005E-2</v>
      </c>
      <c r="F248" s="77">
        <v>6.8500000000000005E-2</v>
      </c>
      <c r="G248" s="77">
        <v>6.8500000000000005E-2</v>
      </c>
      <c r="H248" s="77">
        <v>6.8500000000000005E-2</v>
      </c>
      <c r="I248" s="77">
        <v>7.0999999999999994E-2</v>
      </c>
      <c r="J248" s="77">
        <v>7.0999999999999994E-2</v>
      </c>
      <c r="K248" s="77">
        <v>7.0999999999999994E-2</v>
      </c>
      <c r="L248" s="77">
        <v>6.8500000000000005E-2</v>
      </c>
      <c r="M248" s="77">
        <v>7.0999999999999994E-2</v>
      </c>
      <c r="N248" s="77">
        <v>7.4749999999999997E-2</v>
      </c>
      <c r="O248" s="77">
        <v>7.0999999999999994E-2</v>
      </c>
      <c r="P248" s="77">
        <v>7.5999999999999998E-2</v>
      </c>
      <c r="Q248" s="77">
        <v>7.7249999999999999E-2</v>
      </c>
      <c r="R248" s="77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77">
        <v>7.5999999999999998E-2</v>
      </c>
      <c r="C249" s="77">
        <v>8.1000000000000003E-2</v>
      </c>
      <c r="D249" s="77">
        <v>7.0999999999999994E-2</v>
      </c>
      <c r="E249" s="77">
        <v>6.8500000000000005E-2</v>
      </c>
      <c r="F249" s="77">
        <v>6.8500000000000005E-2</v>
      </c>
      <c r="G249" s="77">
        <v>6.8500000000000005E-2</v>
      </c>
      <c r="H249" s="77">
        <v>6.8500000000000005E-2</v>
      </c>
      <c r="I249" s="77">
        <v>7.0999999999999994E-2</v>
      </c>
      <c r="J249" s="77">
        <v>7.0999999999999994E-2</v>
      </c>
      <c r="K249" s="77">
        <v>7.0999999999999994E-2</v>
      </c>
      <c r="L249" s="77">
        <v>6.8500000000000005E-2</v>
      </c>
      <c r="M249" s="77">
        <v>7.0999999999999994E-2</v>
      </c>
      <c r="N249" s="77">
        <v>7.4749999999999997E-2</v>
      </c>
      <c r="O249" s="77">
        <v>7.0999999999999994E-2</v>
      </c>
      <c r="P249" s="77">
        <v>7.5999999999999998E-2</v>
      </c>
      <c r="Q249" s="77">
        <v>7.7249999999999999E-2</v>
      </c>
      <c r="R249" s="77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77">
        <v>7.5999999999999998E-2</v>
      </c>
      <c r="C250" s="77">
        <v>8.1000000000000003E-2</v>
      </c>
      <c r="D250" s="77">
        <v>7.0999999999999994E-2</v>
      </c>
      <c r="E250" s="77">
        <v>6.8500000000000005E-2</v>
      </c>
      <c r="F250" s="77">
        <v>6.8500000000000005E-2</v>
      </c>
      <c r="G250" s="77">
        <v>6.8500000000000005E-2</v>
      </c>
      <c r="H250" s="77">
        <v>6.8500000000000005E-2</v>
      </c>
      <c r="I250" s="77">
        <v>7.0999999999999994E-2</v>
      </c>
      <c r="J250" s="77">
        <v>7.0999999999999994E-2</v>
      </c>
      <c r="K250" s="77">
        <v>7.0999999999999994E-2</v>
      </c>
      <c r="L250" s="77">
        <v>6.8500000000000005E-2</v>
      </c>
      <c r="M250" s="77">
        <v>7.0999999999999994E-2</v>
      </c>
      <c r="N250" s="77">
        <v>7.4749999999999997E-2</v>
      </c>
      <c r="O250" s="77">
        <v>7.0999999999999994E-2</v>
      </c>
      <c r="P250" s="77">
        <v>7.5999999999999998E-2</v>
      </c>
      <c r="Q250" s="77">
        <v>7.7249999999999999E-2</v>
      </c>
      <c r="R250" s="77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77">
        <v>7.5999999999999998E-2</v>
      </c>
      <c r="C251" s="77">
        <v>8.1000000000000003E-2</v>
      </c>
      <c r="D251" s="77">
        <v>7.0999999999999994E-2</v>
      </c>
      <c r="E251" s="77">
        <v>6.8500000000000005E-2</v>
      </c>
      <c r="F251" s="77">
        <v>6.8500000000000005E-2</v>
      </c>
      <c r="G251" s="77">
        <v>6.8500000000000005E-2</v>
      </c>
      <c r="H251" s="77">
        <v>6.8500000000000005E-2</v>
      </c>
      <c r="I251" s="77">
        <v>7.0999999999999994E-2</v>
      </c>
      <c r="J251" s="77">
        <v>7.0999999999999994E-2</v>
      </c>
      <c r="K251" s="77">
        <v>7.0999999999999994E-2</v>
      </c>
      <c r="L251" s="77">
        <v>6.8500000000000005E-2</v>
      </c>
      <c r="M251" s="77">
        <v>7.0999999999999994E-2</v>
      </c>
      <c r="N251" s="77">
        <v>7.4749999999999997E-2</v>
      </c>
      <c r="O251" s="77">
        <v>7.0999999999999994E-2</v>
      </c>
      <c r="P251" s="77">
        <v>7.5999999999999998E-2</v>
      </c>
      <c r="Q251" s="77">
        <v>7.7249999999999999E-2</v>
      </c>
      <c r="R251" s="77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77">
        <v>7.5999999999999998E-2</v>
      </c>
      <c r="C252" s="77">
        <v>8.1000000000000003E-2</v>
      </c>
      <c r="D252" s="77">
        <v>7.0999999999999994E-2</v>
      </c>
      <c r="E252" s="77">
        <v>6.8500000000000005E-2</v>
      </c>
      <c r="F252" s="77">
        <v>6.8500000000000005E-2</v>
      </c>
      <c r="G252" s="77">
        <v>6.8500000000000005E-2</v>
      </c>
      <c r="H252" s="77">
        <v>6.8500000000000005E-2</v>
      </c>
      <c r="I252" s="77">
        <v>7.0999999999999994E-2</v>
      </c>
      <c r="J252" s="77">
        <v>7.0999999999999994E-2</v>
      </c>
      <c r="K252" s="77">
        <v>7.0999999999999994E-2</v>
      </c>
      <c r="L252" s="77">
        <v>6.8500000000000005E-2</v>
      </c>
      <c r="M252" s="77">
        <v>7.0999999999999994E-2</v>
      </c>
      <c r="N252" s="77">
        <v>7.4749999999999997E-2</v>
      </c>
      <c r="O252" s="77">
        <v>7.0999999999999994E-2</v>
      </c>
      <c r="P252" s="77">
        <v>7.5999999999999998E-2</v>
      </c>
      <c r="Q252" s="77">
        <v>7.7249999999999999E-2</v>
      </c>
      <c r="R252" s="77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77">
        <v>7.5999999999999998E-2</v>
      </c>
      <c r="C253" s="77">
        <v>8.1000000000000003E-2</v>
      </c>
      <c r="D253" s="77">
        <v>7.0999999999999994E-2</v>
      </c>
      <c r="E253" s="77">
        <v>6.8500000000000005E-2</v>
      </c>
      <c r="F253" s="77">
        <v>6.8500000000000005E-2</v>
      </c>
      <c r="G253" s="77">
        <v>6.8500000000000005E-2</v>
      </c>
      <c r="H253" s="77">
        <v>6.8500000000000005E-2</v>
      </c>
      <c r="I253" s="77">
        <v>7.0999999999999994E-2</v>
      </c>
      <c r="J253" s="77">
        <v>7.0999999999999994E-2</v>
      </c>
      <c r="K253" s="77">
        <v>7.0999999999999994E-2</v>
      </c>
      <c r="L253" s="77">
        <v>6.8500000000000005E-2</v>
      </c>
      <c r="M253" s="77">
        <v>7.0999999999999994E-2</v>
      </c>
      <c r="N253" s="77">
        <v>7.4749999999999997E-2</v>
      </c>
      <c r="O253" s="77">
        <v>7.0999999999999994E-2</v>
      </c>
      <c r="P253" s="77">
        <v>7.5999999999999998E-2</v>
      </c>
      <c r="Q253" s="77">
        <v>7.7249999999999999E-2</v>
      </c>
      <c r="R253" s="77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77">
        <v>7.5999999999999998E-2</v>
      </c>
      <c r="C254" s="77">
        <v>8.1000000000000003E-2</v>
      </c>
      <c r="D254" s="77">
        <v>7.0999999999999994E-2</v>
      </c>
      <c r="E254" s="77">
        <v>6.8500000000000005E-2</v>
      </c>
      <c r="F254" s="77">
        <v>6.8500000000000005E-2</v>
      </c>
      <c r="G254" s="77">
        <v>6.8500000000000005E-2</v>
      </c>
      <c r="H254" s="77">
        <v>6.8500000000000005E-2</v>
      </c>
      <c r="I254" s="77">
        <v>7.0999999999999994E-2</v>
      </c>
      <c r="J254" s="77">
        <v>7.0999999999999994E-2</v>
      </c>
      <c r="K254" s="77">
        <v>7.0999999999999994E-2</v>
      </c>
      <c r="L254" s="77">
        <v>6.8500000000000005E-2</v>
      </c>
      <c r="M254" s="77">
        <v>7.0999999999999994E-2</v>
      </c>
      <c r="N254" s="77">
        <v>7.4749999999999997E-2</v>
      </c>
      <c r="O254" s="77">
        <v>7.0999999999999994E-2</v>
      </c>
      <c r="P254" s="77">
        <v>7.5999999999999998E-2</v>
      </c>
      <c r="Q254" s="77">
        <v>7.7249999999999999E-2</v>
      </c>
      <c r="R254" s="77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77">
        <v>7.5999999999999998E-2</v>
      </c>
      <c r="C255" s="77">
        <v>8.1000000000000003E-2</v>
      </c>
      <c r="D255" s="77">
        <v>7.0999999999999994E-2</v>
      </c>
      <c r="E255" s="77">
        <v>6.8500000000000005E-2</v>
      </c>
      <c r="F255" s="77">
        <v>6.8500000000000005E-2</v>
      </c>
      <c r="G255" s="77">
        <v>6.8500000000000005E-2</v>
      </c>
      <c r="H255" s="77">
        <v>6.8500000000000005E-2</v>
      </c>
      <c r="I255" s="77">
        <v>7.0999999999999994E-2</v>
      </c>
      <c r="J255" s="77">
        <v>7.0999999999999994E-2</v>
      </c>
      <c r="K255" s="77">
        <v>7.0999999999999994E-2</v>
      </c>
      <c r="L255" s="77">
        <v>6.8500000000000005E-2</v>
      </c>
      <c r="M255" s="77">
        <v>7.0999999999999994E-2</v>
      </c>
      <c r="N255" s="77">
        <v>7.4749999999999997E-2</v>
      </c>
      <c r="O255" s="77">
        <v>7.0999999999999994E-2</v>
      </c>
      <c r="P255" s="77">
        <v>7.5999999999999998E-2</v>
      </c>
      <c r="Q255" s="77">
        <v>7.7249999999999999E-2</v>
      </c>
      <c r="R255" s="77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77">
        <v>7.5999999999999998E-2</v>
      </c>
      <c r="C256" s="77">
        <v>8.1000000000000003E-2</v>
      </c>
      <c r="D256" s="77">
        <v>7.0999999999999994E-2</v>
      </c>
      <c r="E256" s="77">
        <v>6.8500000000000005E-2</v>
      </c>
      <c r="F256" s="77">
        <v>6.8500000000000005E-2</v>
      </c>
      <c r="G256" s="77">
        <v>6.8500000000000005E-2</v>
      </c>
      <c r="H256" s="77">
        <v>6.8500000000000005E-2</v>
      </c>
      <c r="I256" s="77">
        <v>7.0999999999999994E-2</v>
      </c>
      <c r="J256" s="77">
        <v>7.0999999999999994E-2</v>
      </c>
      <c r="K256" s="77">
        <v>7.0999999999999994E-2</v>
      </c>
      <c r="L256" s="77">
        <v>6.8500000000000005E-2</v>
      </c>
      <c r="M256" s="77">
        <v>7.0999999999999994E-2</v>
      </c>
      <c r="N256" s="77">
        <v>7.4749999999999997E-2</v>
      </c>
      <c r="O256" s="77">
        <v>7.0999999999999994E-2</v>
      </c>
      <c r="P256" s="77">
        <v>7.5999999999999998E-2</v>
      </c>
      <c r="Q256" s="77">
        <v>7.7249999999999999E-2</v>
      </c>
      <c r="R256" s="77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77">
        <v>7.5999999999999998E-2</v>
      </c>
      <c r="C257" s="77">
        <v>8.1000000000000003E-2</v>
      </c>
      <c r="D257" s="77">
        <v>7.0999999999999994E-2</v>
      </c>
      <c r="E257" s="77">
        <v>6.8500000000000005E-2</v>
      </c>
      <c r="F257" s="77">
        <v>6.8500000000000005E-2</v>
      </c>
      <c r="G257" s="77">
        <v>6.8500000000000005E-2</v>
      </c>
      <c r="H257" s="77">
        <v>6.8500000000000005E-2</v>
      </c>
      <c r="I257" s="77">
        <v>7.0999999999999994E-2</v>
      </c>
      <c r="J257" s="77">
        <v>7.0999999999999994E-2</v>
      </c>
      <c r="K257" s="77">
        <v>7.0999999999999994E-2</v>
      </c>
      <c r="L257" s="77">
        <v>6.8500000000000005E-2</v>
      </c>
      <c r="M257" s="77">
        <v>7.0999999999999994E-2</v>
      </c>
      <c r="N257" s="77">
        <v>7.4749999999999997E-2</v>
      </c>
      <c r="O257" s="77">
        <v>7.0999999999999994E-2</v>
      </c>
      <c r="P257" s="77">
        <v>7.5999999999999998E-2</v>
      </c>
      <c r="Q257" s="77">
        <v>7.7249999999999999E-2</v>
      </c>
      <c r="R257" s="77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77">
        <v>7.5999999999999998E-2</v>
      </c>
      <c r="C258" s="77">
        <v>8.1000000000000003E-2</v>
      </c>
      <c r="D258" s="77">
        <v>7.0999999999999994E-2</v>
      </c>
      <c r="E258" s="77">
        <v>6.8500000000000005E-2</v>
      </c>
      <c r="F258" s="77">
        <v>6.8500000000000005E-2</v>
      </c>
      <c r="G258" s="77">
        <v>6.8500000000000005E-2</v>
      </c>
      <c r="H258" s="77">
        <v>6.8500000000000005E-2</v>
      </c>
      <c r="I258" s="77">
        <v>7.0999999999999994E-2</v>
      </c>
      <c r="J258" s="77">
        <v>7.0999999999999994E-2</v>
      </c>
      <c r="K258" s="77">
        <v>7.0999999999999994E-2</v>
      </c>
      <c r="L258" s="77">
        <v>6.8500000000000005E-2</v>
      </c>
      <c r="M258" s="77">
        <v>7.0999999999999994E-2</v>
      </c>
      <c r="N258" s="77">
        <v>7.4749999999999997E-2</v>
      </c>
      <c r="O258" s="77">
        <v>7.0999999999999994E-2</v>
      </c>
      <c r="P258" s="77">
        <v>7.5999999999999998E-2</v>
      </c>
      <c r="Q258" s="77">
        <v>7.7249999999999999E-2</v>
      </c>
      <c r="R258" s="77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77">
        <v>7.5999999999999998E-2</v>
      </c>
      <c r="C259" s="77">
        <v>8.1000000000000003E-2</v>
      </c>
      <c r="D259" s="77">
        <v>7.0999999999999994E-2</v>
      </c>
      <c r="E259" s="77">
        <v>6.8500000000000005E-2</v>
      </c>
      <c r="F259" s="77">
        <v>6.8500000000000005E-2</v>
      </c>
      <c r="G259" s="77">
        <v>6.8500000000000005E-2</v>
      </c>
      <c r="H259" s="77">
        <v>6.8500000000000005E-2</v>
      </c>
      <c r="I259" s="77">
        <v>7.0999999999999994E-2</v>
      </c>
      <c r="J259" s="77">
        <v>7.0999999999999994E-2</v>
      </c>
      <c r="K259" s="77">
        <v>7.0999999999999994E-2</v>
      </c>
      <c r="L259" s="77">
        <v>6.8500000000000005E-2</v>
      </c>
      <c r="M259" s="77">
        <v>7.0999999999999994E-2</v>
      </c>
      <c r="N259" s="77">
        <v>7.4749999999999997E-2</v>
      </c>
      <c r="O259" s="77">
        <v>7.0999999999999994E-2</v>
      </c>
      <c r="P259" s="77">
        <v>7.5999999999999998E-2</v>
      </c>
      <c r="Q259" s="77">
        <v>7.7249999999999999E-2</v>
      </c>
      <c r="R259" s="77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77">
        <v>7.5999999999999998E-2</v>
      </c>
      <c r="C260" s="77">
        <v>8.1000000000000003E-2</v>
      </c>
      <c r="D260" s="77">
        <v>7.0999999999999994E-2</v>
      </c>
      <c r="E260" s="77">
        <v>6.8500000000000005E-2</v>
      </c>
      <c r="F260" s="77">
        <v>6.8500000000000005E-2</v>
      </c>
      <c r="G260" s="77">
        <v>6.8500000000000005E-2</v>
      </c>
      <c r="H260" s="77">
        <v>6.8500000000000005E-2</v>
      </c>
      <c r="I260" s="77">
        <v>7.0999999999999994E-2</v>
      </c>
      <c r="J260" s="77">
        <v>7.0999999999999994E-2</v>
      </c>
      <c r="K260" s="77">
        <v>7.0999999999999994E-2</v>
      </c>
      <c r="L260" s="77">
        <v>6.8500000000000005E-2</v>
      </c>
      <c r="M260" s="77">
        <v>7.0999999999999994E-2</v>
      </c>
      <c r="N260" s="77">
        <v>7.4749999999999997E-2</v>
      </c>
      <c r="O260" s="77">
        <v>7.0999999999999994E-2</v>
      </c>
      <c r="P260" s="77">
        <v>7.5999999999999998E-2</v>
      </c>
      <c r="Q260" s="77">
        <v>7.7249999999999999E-2</v>
      </c>
      <c r="R260" s="77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77">
        <v>7.5999999999999998E-2</v>
      </c>
      <c r="C261" s="77">
        <v>8.1000000000000003E-2</v>
      </c>
      <c r="D261" s="77">
        <v>7.0999999999999994E-2</v>
      </c>
      <c r="E261" s="77">
        <v>6.8500000000000005E-2</v>
      </c>
      <c r="F261" s="77">
        <v>6.8500000000000005E-2</v>
      </c>
      <c r="G261" s="77">
        <v>6.8500000000000005E-2</v>
      </c>
      <c r="H261" s="77">
        <v>6.8500000000000005E-2</v>
      </c>
      <c r="I261" s="77">
        <v>7.0999999999999994E-2</v>
      </c>
      <c r="J261" s="77">
        <v>7.0999999999999994E-2</v>
      </c>
      <c r="K261" s="77">
        <v>7.0999999999999994E-2</v>
      </c>
      <c r="L261" s="77">
        <v>6.8500000000000005E-2</v>
      </c>
      <c r="M261" s="77">
        <v>7.0999999999999994E-2</v>
      </c>
      <c r="N261" s="77">
        <v>7.4749999999999997E-2</v>
      </c>
      <c r="O261" s="77">
        <v>7.0999999999999994E-2</v>
      </c>
      <c r="P261" s="77">
        <v>7.5999999999999998E-2</v>
      </c>
      <c r="Q261" s="77">
        <v>7.7249999999999999E-2</v>
      </c>
      <c r="R261" s="77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77">
        <v>7.5999999999999998E-2</v>
      </c>
      <c r="C262" s="77">
        <v>8.1000000000000003E-2</v>
      </c>
      <c r="D262" s="77">
        <v>7.0999999999999994E-2</v>
      </c>
      <c r="E262" s="77">
        <v>6.8500000000000005E-2</v>
      </c>
      <c r="F262" s="77">
        <v>6.8500000000000005E-2</v>
      </c>
      <c r="G262" s="77">
        <v>6.8500000000000005E-2</v>
      </c>
      <c r="H262" s="77">
        <v>6.8500000000000005E-2</v>
      </c>
      <c r="I262" s="77">
        <v>7.0999999999999994E-2</v>
      </c>
      <c r="J262" s="77">
        <v>7.0999999999999994E-2</v>
      </c>
      <c r="K262" s="77">
        <v>7.0999999999999994E-2</v>
      </c>
      <c r="L262" s="77">
        <v>6.8500000000000005E-2</v>
      </c>
      <c r="M262" s="77">
        <v>7.0999999999999994E-2</v>
      </c>
      <c r="N262" s="77">
        <v>7.4749999999999997E-2</v>
      </c>
      <c r="O262" s="77">
        <v>7.0999999999999994E-2</v>
      </c>
      <c r="P262" s="77">
        <v>7.5999999999999998E-2</v>
      </c>
      <c r="Q262" s="77">
        <v>7.7249999999999999E-2</v>
      </c>
      <c r="R262" s="77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77">
        <v>7.5999999999999998E-2</v>
      </c>
      <c r="C263" s="77">
        <v>8.1000000000000003E-2</v>
      </c>
      <c r="D263" s="77">
        <v>7.0999999999999994E-2</v>
      </c>
      <c r="E263" s="77">
        <v>6.8500000000000005E-2</v>
      </c>
      <c r="F263" s="77">
        <v>6.8500000000000005E-2</v>
      </c>
      <c r="G263" s="77">
        <v>6.8500000000000005E-2</v>
      </c>
      <c r="H263" s="77">
        <v>6.8500000000000005E-2</v>
      </c>
      <c r="I263" s="77">
        <v>7.0999999999999994E-2</v>
      </c>
      <c r="J263" s="77">
        <v>7.0999999999999994E-2</v>
      </c>
      <c r="K263" s="77">
        <v>7.0999999999999994E-2</v>
      </c>
      <c r="L263" s="77">
        <v>6.8500000000000005E-2</v>
      </c>
      <c r="M263" s="77">
        <v>7.0999999999999994E-2</v>
      </c>
      <c r="N263" s="77">
        <v>7.4749999999999997E-2</v>
      </c>
      <c r="O263" s="77">
        <v>7.0999999999999994E-2</v>
      </c>
      <c r="P263" s="77">
        <v>7.5999999999999998E-2</v>
      </c>
      <c r="Q263" s="77">
        <v>7.7249999999999999E-2</v>
      </c>
      <c r="R263" s="77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77">
        <v>7.5999999999999998E-2</v>
      </c>
      <c r="C264" s="77">
        <v>8.1000000000000003E-2</v>
      </c>
      <c r="D264" s="77">
        <v>7.0999999999999994E-2</v>
      </c>
      <c r="E264" s="77">
        <v>6.8500000000000005E-2</v>
      </c>
      <c r="F264" s="77">
        <v>6.8500000000000005E-2</v>
      </c>
      <c r="G264" s="77">
        <v>6.8500000000000005E-2</v>
      </c>
      <c r="H264" s="77">
        <v>6.8500000000000005E-2</v>
      </c>
      <c r="I264" s="77">
        <v>7.0999999999999994E-2</v>
      </c>
      <c r="J264" s="77">
        <v>7.0999999999999994E-2</v>
      </c>
      <c r="K264" s="77">
        <v>7.0999999999999994E-2</v>
      </c>
      <c r="L264" s="77">
        <v>6.8500000000000005E-2</v>
      </c>
      <c r="M264" s="77">
        <v>7.0999999999999994E-2</v>
      </c>
      <c r="N264" s="77">
        <v>7.4749999999999997E-2</v>
      </c>
      <c r="O264" s="77">
        <v>7.0999999999999994E-2</v>
      </c>
      <c r="P264" s="77">
        <v>7.5999999999999998E-2</v>
      </c>
      <c r="Q264" s="77">
        <v>7.7249999999999999E-2</v>
      </c>
      <c r="R264" s="77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77">
        <v>7.5999999999999998E-2</v>
      </c>
      <c r="C265" s="77">
        <v>8.1000000000000003E-2</v>
      </c>
      <c r="D265" s="77">
        <v>7.0999999999999994E-2</v>
      </c>
      <c r="E265" s="77">
        <v>6.8500000000000005E-2</v>
      </c>
      <c r="F265" s="77">
        <v>6.8500000000000005E-2</v>
      </c>
      <c r="G265" s="77">
        <v>6.8500000000000005E-2</v>
      </c>
      <c r="H265" s="77">
        <v>6.8500000000000005E-2</v>
      </c>
      <c r="I265" s="77">
        <v>7.0999999999999994E-2</v>
      </c>
      <c r="J265" s="77">
        <v>7.0999999999999994E-2</v>
      </c>
      <c r="K265" s="77">
        <v>7.0999999999999994E-2</v>
      </c>
      <c r="L265" s="77">
        <v>6.8500000000000005E-2</v>
      </c>
      <c r="M265" s="77">
        <v>7.0999999999999994E-2</v>
      </c>
      <c r="N265" s="77">
        <v>7.4749999999999997E-2</v>
      </c>
      <c r="O265" s="77">
        <v>7.0999999999999994E-2</v>
      </c>
      <c r="P265" s="77">
        <v>7.5999999999999998E-2</v>
      </c>
      <c r="Q265" s="77">
        <v>7.7249999999999999E-2</v>
      </c>
      <c r="R265" s="77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77">
        <v>7.5999999999999998E-2</v>
      </c>
      <c r="C266" s="77">
        <v>8.1000000000000003E-2</v>
      </c>
      <c r="D266" s="77">
        <v>7.0999999999999994E-2</v>
      </c>
      <c r="E266" s="77">
        <v>6.8500000000000005E-2</v>
      </c>
      <c r="F266" s="77">
        <v>6.8500000000000005E-2</v>
      </c>
      <c r="G266" s="77">
        <v>6.8500000000000005E-2</v>
      </c>
      <c r="H266" s="77">
        <v>6.8500000000000005E-2</v>
      </c>
      <c r="I266" s="77">
        <v>7.0999999999999994E-2</v>
      </c>
      <c r="J266" s="77">
        <v>7.0999999999999994E-2</v>
      </c>
      <c r="K266" s="77">
        <v>7.0999999999999994E-2</v>
      </c>
      <c r="L266" s="77">
        <v>6.8500000000000005E-2</v>
      </c>
      <c r="M266" s="77">
        <v>7.0999999999999994E-2</v>
      </c>
      <c r="N266" s="77">
        <v>7.4749999999999997E-2</v>
      </c>
      <c r="O266" s="77">
        <v>7.0999999999999994E-2</v>
      </c>
      <c r="P266" s="77">
        <v>7.5999999999999998E-2</v>
      </c>
      <c r="Q266" s="77">
        <v>7.7249999999999999E-2</v>
      </c>
      <c r="R266" s="77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77">
        <v>7.5999999999999998E-2</v>
      </c>
      <c r="C267" s="77">
        <v>8.1000000000000003E-2</v>
      </c>
      <c r="D267" s="77">
        <v>7.0999999999999994E-2</v>
      </c>
      <c r="E267" s="77">
        <v>6.8500000000000005E-2</v>
      </c>
      <c r="F267" s="77">
        <v>6.8500000000000005E-2</v>
      </c>
      <c r="G267" s="77">
        <v>6.8500000000000005E-2</v>
      </c>
      <c r="H267" s="77">
        <v>6.8500000000000005E-2</v>
      </c>
      <c r="I267" s="77">
        <v>7.0999999999999994E-2</v>
      </c>
      <c r="J267" s="77">
        <v>7.0999999999999994E-2</v>
      </c>
      <c r="K267" s="77">
        <v>7.0999999999999994E-2</v>
      </c>
      <c r="L267" s="77">
        <v>6.8500000000000005E-2</v>
      </c>
      <c r="M267" s="77">
        <v>7.0999999999999994E-2</v>
      </c>
      <c r="N267" s="77">
        <v>7.4749999999999997E-2</v>
      </c>
      <c r="O267" s="77">
        <v>7.0999999999999994E-2</v>
      </c>
      <c r="P267" s="77">
        <v>7.5999999999999998E-2</v>
      </c>
      <c r="Q267" s="77">
        <v>7.7249999999999999E-2</v>
      </c>
      <c r="R267" s="77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77">
        <v>7.5999999999999998E-2</v>
      </c>
      <c r="C268" s="77">
        <v>8.1000000000000003E-2</v>
      </c>
      <c r="D268" s="77">
        <v>7.0999999999999994E-2</v>
      </c>
      <c r="E268" s="77">
        <v>6.8500000000000005E-2</v>
      </c>
      <c r="F268" s="77">
        <v>6.8500000000000005E-2</v>
      </c>
      <c r="G268" s="77">
        <v>6.8500000000000005E-2</v>
      </c>
      <c r="H268" s="77">
        <v>6.8500000000000005E-2</v>
      </c>
      <c r="I268" s="77">
        <v>7.0999999999999994E-2</v>
      </c>
      <c r="J268" s="77">
        <v>7.0999999999999994E-2</v>
      </c>
      <c r="K268" s="77">
        <v>7.0999999999999994E-2</v>
      </c>
      <c r="L268" s="77">
        <v>6.8500000000000005E-2</v>
      </c>
      <c r="M268" s="77">
        <v>7.0999999999999994E-2</v>
      </c>
      <c r="N268" s="77">
        <v>7.4749999999999997E-2</v>
      </c>
      <c r="O268" s="77">
        <v>7.0999999999999994E-2</v>
      </c>
      <c r="P268" s="77">
        <v>7.5999999999999998E-2</v>
      </c>
      <c r="Q268" s="77">
        <v>7.7249999999999999E-2</v>
      </c>
      <c r="R268" s="77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77">
        <v>7.5999999999999998E-2</v>
      </c>
      <c r="C269" s="77">
        <v>8.1000000000000003E-2</v>
      </c>
      <c r="D269" s="77">
        <v>7.0999999999999994E-2</v>
      </c>
      <c r="E269" s="77">
        <v>6.8500000000000005E-2</v>
      </c>
      <c r="F269" s="77">
        <v>6.8500000000000005E-2</v>
      </c>
      <c r="G269" s="77">
        <v>6.8500000000000005E-2</v>
      </c>
      <c r="H269" s="77">
        <v>6.8500000000000005E-2</v>
      </c>
      <c r="I269" s="77">
        <v>7.0999999999999994E-2</v>
      </c>
      <c r="J269" s="77">
        <v>7.0999999999999994E-2</v>
      </c>
      <c r="K269" s="77">
        <v>7.0999999999999994E-2</v>
      </c>
      <c r="L269" s="77">
        <v>6.8500000000000005E-2</v>
      </c>
      <c r="M269" s="77">
        <v>7.0999999999999994E-2</v>
      </c>
      <c r="N269" s="77">
        <v>7.4749999999999997E-2</v>
      </c>
      <c r="O269" s="77">
        <v>7.0999999999999994E-2</v>
      </c>
      <c r="P269" s="77">
        <v>7.5999999999999998E-2</v>
      </c>
      <c r="Q269" s="77">
        <v>7.7249999999999999E-2</v>
      </c>
      <c r="R269" s="77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77">
        <v>7.5999999999999998E-2</v>
      </c>
      <c r="C270" s="77">
        <v>8.1000000000000003E-2</v>
      </c>
      <c r="D270" s="77">
        <v>7.0999999999999994E-2</v>
      </c>
      <c r="E270" s="77">
        <v>6.8500000000000005E-2</v>
      </c>
      <c r="F270" s="77">
        <v>6.8500000000000005E-2</v>
      </c>
      <c r="G270" s="77">
        <v>6.8500000000000005E-2</v>
      </c>
      <c r="H270" s="77">
        <v>6.8500000000000005E-2</v>
      </c>
      <c r="I270" s="77">
        <v>7.0999999999999994E-2</v>
      </c>
      <c r="J270" s="77">
        <v>7.0999999999999994E-2</v>
      </c>
      <c r="K270" s="77">
        <v>7.0999999999999994E-2</v>
      </c>
      <c r="L270" s="77">
        <v>6.8500000000000005E-2</v>
      </c>
      <c r="M270" s="77">
        <v>7.0999999999999994E-2</v>
      </c>
      <c r="N270" s="77">
        <v>7.4749999999999997E-2</v>
      </c>
      <c r="O270" s="77">
        <v>7.0999999999999994E-2</v>
      </c>
      <c r="P270" s="77">
        <v>7.5999999999999998E-2</v>
      </c>
      <c r="Q270" s="77">
        <v>7.7249999999999999E-2</v>
      </c>
      <c r="R270" s="77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77">
        <v>7.5999999999999998E-2</v>
      </c>
      <c r="C271" s="77">
        <v>8.1000000000000003E-2</v>
      </c>
      <c r="D271" s="77">
        <v>7.0999999999999994E-2</v>
      </c>
      <c r="E271" s="77">
        <v>6.8500000000000005E-2</v>
      </c>
      <c r="F271" s="77">
        <v>6.8500000000000005E-2</v>
      </c>
      <c r="G271" s="77">
        <v>6.8500000000000005E-2</v>
      </c>
      <c r="H271" s="77">
        <v>6.8500000000000005E-2</v>
      </c>
      <c r="I271" s="77">
        <v>7.0999999999999994E-2</v>
      </c>
      <c r="J271" s="77">
        <v>7.0999999999999994E-2</v>
      </c>
      <c r="K271" s="77">
        <v>7.0999999999999994E-2</v>
      </c>
      <c r="L271" s="77">
        <v>6.8500000000000005E-2</v>
      </c>
      <c r="M271" s="77">
        <v>7.0999999999999994E-2</v>
      </c>
      <c r="N271" s="77">
        <v>7.4749999999999997E-2</v>
      </c>
      <c r="O271" s="77">
        <v>7.0999999999999994E-2</v>
      </c>
      <c r="P271" s="77">
        <v>7.5999999999999998E-2</v>
      </c>
      <c r="Q271" s="77">
        <v>7.7249999999999999E-2</v>
      </c>
      <c r="R271" s="77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77">
        <v>7.5999999999999998E-2</v>
      </c>
      <c r="C272" s="77">
        <v>8.1000000000000003E-2</v>
      </c>
      <c r="D272" s="77">
        <v>7.0999999999999994E-2</v>
      </c>
      <c r="E272" s="77">
        <v>6.8500000000000005E-2</v>
      </c>
      <c r="F272" s="77">
        <v>6.8500000000000005E-2</v>
      </c>
      <c r="G272" s="77">
        <v>6.8500000000000005E-2</v>
      </c>
      <c r="H272" s="77">
        <v>6.8500000000000005E-2</v>
      </c>
      <c r="I272" s="77">
        <v>7.0999999999999994E-2</v>
      </c>
      <c r="J272" s="77">
        <v>7.0999999999999994E-2</v>
      </c>
      <c r="K272" s="77">
        <v>7.0999999999999994E-2</v>
      </c>
      <c r="L272" s="77">
        <v>6.8500000000000005E-2</v>
      </c>
      <c r="M272" s="77">
        <v>7.0999999999999994E-2</v>
      </c>
      <c r="N272" s="77">
        <v>7.4749999999999997E-2</v>
      </c>
      <c r="O272" s="77">
        <v>7.0999999999999994E-2</v>
      </c>
      <c r="P272" s="77">
        <v>7.5999999999999998E-2</v>
      </c>
      <c r="Q272" s="77">
        <v>7.7249999999999999E-2</v>
      </c>
      <c r="R272" s="77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77">
        <v>7.5999999999999998E-2</v>
      </c>
      <c r="C273" s="77">
        <v>8.1000000000000003E-2</v>
      </c>
      <c r="D273" s="77">
        <v>7.0999999999999994E-2</v>
      </c>
      <c r="E273" s="77">
        <v>6.8500000000000005E-2</v>
      </c>
      <c r="F273" s="77">
        <v>6.8500000000000005E-2</v>
      </c>
      <c r="G273" s="77">
        <v>6.8500000000000005E-2</v>
      </c>
      <c r="H273" s="77">
        <v>6.8500000000000005E-2</v>
      </c>
      <c r="I273" s="77">
        <v>7.0999999999999994E-2</v>
      </c>
      <c r="J273" s="77">
        <v>7.0999999999999994E-2</v>
      </c>
      <c r="K273" s="77">
        <v>7.0999999999999994E-2</v>
      </c>
      <c r="L273" s="77">
        <v>6.8500000000000005E-2</v>
      </c>
      <c r="M273" s="77">
        <v>7.0999999999999994E-2</v>
      </c>
      <c r="N273" s="77">
        <v>7.4749999999999997E-2</v>
      </c>
      <c r="O273" s="77">
        <v>7.0999999999999994E-2</v>
      </c>
      <c r="P273" s="77">
        <v>7.5999999999999998E-2</v>
      </c>
      <c r="Q273" s="77">
        <v>7.7249999999999999E-2</v>
      </c>
      <c r="R273" s="77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77">
        <v>7.5999999999999998E-2</v>
      </c>
      <c r="C274" s="77">
        <v>8.1000000000000003E-2</v>
      </c>
      <c r="D274" s="77">
        <v>7.0999999999999994E-2</v>
      </c>
      <c r="E274" s="77">
        <v>6.8500000000000005E-2</v>
      </c>
      <c r="F274" s="77">
        <v>6.8500000000000005E-2</v>
      </c>
      <c r="G274" s="77">
        <v>6.8500000000000005E-2</v>
      </c>
      <c r="H274" s="77">
        <v>6.8500000000000005E-2</v>
      </c>
      <c r="I274" s="77">
        <v>7.0999999999999994E-2</v>
      </c>
      <c r="J274" s="77">
        <v>7.0999999999999994E-2</v>
      </c>
      <c r="K274" s="77">
        <v>7.0999999999999994E-2</v>
      </c>
      <c r="L274" s="77">
        <v>6.8500000000000005E-2</v>
      </c>
      <c r="M274" s="77">
        <v>7.0999999999999994E-2</v>
      </c>
      <c r="N274" s="77">
        <v>7.4749999999999997E-2</v>
      </c>
      <c r="O274" s="77">
        <v>7.0999999999999994E-2</v>
      </c>
      <c r="P274" s="77">
        <v>7.5999999999999998E-2</v>
      </c>
      <c r="Q274" s="77">
        <v>7.7249999999999999E-2</v>
      </c>
      <c r="R274" s="77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77">
        <v>7.5999999999999998E-2</v>
      </c>
      <c r="C275" s="77">
        <v>8.1000000000000003E-2</v>
      </c>
      <c r="D275" s="77">
        <v>7.0999999999999994E-2</v>
      </c>
      <c r="E275" s="77">
        <v>6.8500000000000005E-2</v>
      </c>
      <c r="F275" s="77">
        <v>6.8500000000000005E-2</v>
      </c>
      <c r="G275" s="77">
        <v>6.8500000000000005E-2</v>
      </c>
      <c r="H275" s="77">
        <v>6.8500000000000005E-2</v>
      </c>
      <c r="I275" s="77">
        <v>7.0999999999999994E-2</v>
      </c>
      <c r="J275" s="77">
        <v>7.0999999999999994E-2</v>
      </c>
      <c r="K275" s="77">
        <v>7.0999999999999994E-2</v>
      </c>
      <c r="L275" s="77">
        <v>6.8500000000000005E-2</v>
      </c>
      <c r="M275" s="77">
        <v>7.0999999999999994E-2</v>
      </c>
      <c r="N275" s="77">
        <v>7.4749999999999997E-2</v>
      </c>
      <c r="O275" s="77">
        <v>7.0999999999999994E-2</v>
      </c>
      <c r="P275" s="77">
        <v>7.5999999999999998E-2</v>
      </c>
      <c r="Q275" s="77">
        <v>7.7249999999999999E-2</v>
      </c>
      <c r="R275" s="77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77">
        <v>7.5999999999999998E-2</v>
      </c>
      <c r="C276" s="77">
        <v>8.1000000000000003E-2</v>
      </c>
      <c r="D276" s="77">
        <v>7.0999999999999994E-2</v>
      </c>
      <c r="E276" s="77">
        <v>6.8500000000000005E-2</v>
      </c>
      <c r="F276" s="77">
        <v>6.8500000000000005E-2</v>
      </c>
      <c r="G276" s="77">
        <v>6.8500000000000005E-2</v>
      </c>
      <c r="H276" s="77">
        <v>6.8500000000000005E-2</v>
      </c>
      <c r="I276" s="77">
        <v>7.0999999999999994E-2</v>
      </c>
      <c r="J276" s="77">
        <v>7.0999999999999994E-2</v>
      </c>
      <c r="K276" s="77">
        <v>7.0999999999999994E-2</v>
      </c>
      <c r="L276" s="77">
        <v>6.8500000000000005E-2</v>
      </c>
      <c r="M276" s="77">
        <v>7.0999999999999994E-2</v>
      </c>
      <c r="N276" s="77">
        <v>7.4749999999999997E-2</v>
      </c>
      <c r="O276" s="77">
        <v>7.0999999999999994E-2</v>
      </c>
      <c r="P276" s="77">
        <v>7.5999999999999998E-2</v>
      </c>
      <c r="Q276" s="77">
        <v>7.7249999999999999E-2</v>
      </c>
      <c r="R276" s="77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77">
        <v>7.5999999999999998E-2</v>
      </c>
      <c r="C277" s="77">
        <v>8.1000000000000003E-2</v>
      </c>
      <c r="D277" s="77">
        <v>7.0999999999999994E-2</v>
      </c>
      <c r="E277" s="77">
        <v>6.8500000000000005E-2</v>
      </c>
      <c r="F277" s="77">
        <v>6.8500000000000005E-2</v>
      </c>
      <c r="G277" s="77">
        <v>6.8500000000000005E-2</v>
      </c>
      <c r="H277" s="77">
        <v>6.8500000000000005E-2</v>
      </c>
      <c r="I277" s="77">
        <v>7.0999999999999994E-2</v>
      </c>
      <c r="J277" s="77">
        <v>7.0999999999999994E-2</v>
      </c>
      <c r="K277" s="77">
        <v>7.0999999999999994E-2</v>
      </c>
      <c r="L277" s="77">
        <v>6.8500000000000005E-2</v>
      </c>
      <c r="M277" s="77">
        <v>7.0999999999999994E-2</v>
      </c>
      <c r="N277" s="77">
        <v>7.4749999999999997E-2</v>
      </c>
      <c r="O277" s="77">
        <v>7.0999999999999994E-2</v>
      </c>
      <c r="P277" s="77">
        <v>7.5999999999999998E-2</v>
      </c>
      <c r="Q277" s="77">
        <v>7.7249999999999999E-2</v>
      </c>
      <c r="R277" s="77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77">
        <v>7.5999999999999998E-2</v>
      </c>
      <c r="C278" s="77">
        <v>8.1000000000000003E-2</v>
      </c>
      <c r="D278" s="77">
        <v>7.0999999999999994E-2</v>
      </c>
      <c r="E278" s="77">
        <v>6.8500000000000005E-2</v>
      </c>
      <c r="F278" s="77">
        <v>6.8500000000000005E-2</v>
      </c>
      <c r="G278" s="77">
        <v>6.8500000000000005E-2</v>
      </c>
      <c r="H278" s="77">
        <v>6.8500000000000005E-2</v>
      </c>
      <c r="I278" s="77">
        <v>7.0999999999999994E-2</v>
      </c>
      <c r="J278" s="77">
        <v>7.0999999999999994E-2</v>
      </c>
      <c r="K278" s="77">
        <v>7.0999999999999994E-2</v>
      </c>
      <c r="L278" s="77">
        <v>6.8500000000000005E-2</v>
      </c>
      <c r="M278" s="77">
        <v>7.0999999999999994E-2</v>
      </c>
      <c r="N278" s="77">
        <v>7.4749999999999997E-2</v>
      </c>
      <c r="O278" s="77">
        <v>7.0999999999999994E-2</v>
      </c>
      <c r="P278" s="77">
        <v>7.5999999999999998E-2</v>
      </c>
      <c r="Q278" s="77">
        <v>7.7249999999999999E-2</v>
      </c>
      <c r="R278" s="77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77">
        <v>7.5999999999999998E-2</v>
      </c>
      <c r="C279" s="77">
        <v>8.1000000000000003E-2</v>
      </c>
      <c r="D279" s="77">
        <v>7.0999999999999994E-2</v>
      </c>
      <c r="E279" s="77">
        <v>6.8500000000000005E-2</v>
      </c>
      <c r="F279" s="77">
        <v>6.8500000000000005E-2</v>
      </c>
      <c r="G279" s="77">
        <v>6.8500000000000005E-2</v>
      </c>
      <c r="H279" s="77">
        <v>6.8500000000000005E-2</v>
      </c>
      <c r="I279" s="77">
        <v>7.0999999999999994E-2</v>
      </c>
      <c r="J279" s="77">
        <v>7.0999999999999994E-2</v>
      </c>
      <c r="K279" s="77">
        <v>7.0999999999999994E-2</v>
      </c>
      <c r="L279" s="77">
        <v>6.8500000000000005E-2</v>
      </c>
      <c r="M279" s="77">
        <v>7.0999999999999994E-2</v>
      </c>
      <c r="N279" s="77">
        <v>7.4749999999999997E-2</v>
      </c>
      <c r="O279" s="77">
        <v>7.0999999999999994E-2</v>
      </c>
      <c r="P279" s="77">
        <v>7.5999999999999998E-2</v>
      </c>
      <c r="Q279" s="77">
        <v>7.7249999999999999E-2</v>
      </c>
      <c r="R279" s="77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77">
        <v>7.5999999999999998E-2</v>
      </c>
      <c r="C280" s="77">
        <v>8.1000000000000003E-2</v>
      </c>
      <c r="D280" s="77">
        <v>7.0999999999999994E-2</v>
      </c>
      <c r="E280" s="77">
        <v>6.8500000000000005E-2</v>
      </c>
      <c r="F280" s="77">
        <v>6.8500000000000005E-2</v>
      </c>
      <c r="G280" s="77">
        <v>6.8500000000000005E-2</v>
      </c>
      <c r="H280" s="77">
        <v>6.8500000000000005E-2</v>
      </c>
      <c r="I280" s="77">
        <v>7.0999999999999994E-2</v>
      </c>
      <c r="J280" s="77">
        <v>7.0999999999999994E-2</v>
      </c>
      <c r="K280" s="77">
        <v>7.0999999999999994E-2</v>
      </c>
      <c r="L280" s="77">
        <v>6.8500000000000005E-2</v>
      </c>
      <c r="M280" s="77">
        <v>7.0999999999999994E-2</v>
      </c>
      <c r="N280" s="77">
        <v>7.4749999999999997E-2</v>
      </c>
      <c r="O280" s="77">
        <v>7.0999999999999994E-2</v>
      </c>
      <c r="P280" s="77">
        <v>7.5999999999999998E-2</v>
      </c>
      <c r="Q280" s="77">
        <v>7.7249999999999999E-2</v>
      </c>
      <c r="R280" s="77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77">
        <v>7.5999999999999998E-2</v>
      </c>
      <c r="C281" s="77">
        <v>8.1000000000000003E-2</v>
      </c>
      <c r="D281" s="77">
        <v>7.0999999999999994E-2</v>
      </c>
      <c r="E281" s="77">
        <v>6.8500000000000005E-2</v>
      </c>
      <c r="F281" s="77">
        <v>6.8500000000000005E-2</v>
      </c>
      <c r="G281" s="77">
        <v>6.8500000000000005E-2</v>
      </c>
      <c r="H281" s="77">
        <v>6.8500000000000005E-2</v>
      </c>
      <c r="I281" s="77">
        <v>7.0999999999999994E-2</v>
      </c>
      <c r="J281" s="77">
        <v>7.0999999999999994E-2</v>
      </c>
      <c r="K281" s="77">
        <v>7.0999999999999994E-2</v>
      </c>
      <c r="L281" s="77">
        <v>6.8500000000000005E-2</v>
      </c>
      <c r="M281" s="77">
        <v>7.0999999999999994E-2</v>
      </c>
      <c r="N281" s="77">
        <v>7.4749999999999997E-2</v>
      </c>
      <c r="O281" s="77">
        <v>7.0999999999999994E-2</v>
      </c>
      <c r="P281" s="77">
        <v>7.5999999999999998E-2</v>
      </c>
      <c r="Q281" s="77">
        <v>7.7249999999999999E-2</v>
      </c>
      <c r="R281" s="77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77">
        <v>7.5999999999999998E-2</v>
      </c>
      <c r="C282" s="77">
        <v>8.1000000000000003E-2</v>
      </c>
      <c r="D282" s="77">
        <v>7.0999999999999994E-2</v>
      </c>
      <c r="E282" s="77">
        <v>6.8500000000000005E-2</v>
      </c>
      <c r="F282" s="77">
        <v>6.8500000000000005E-2</v>
      </c>
      <c r="G282" s="77">
        <v>6.8500000000000005E-2</v>
      </c>
      <c r="H282" s="77">
        <v>6.8500000000000005E-2</v>
      </c>
      <c r="I282" s="77">
        <v>7.0999999999999994E-2</v>
      </c>
      <c r="J282" s="77">
        <v>7.0999999999999994E-2</v>
      </c>
      <c r="K282" s="77">
        <v>7.0999999999999994E-2</v>
      </c>
      <c r="L282" s="77">
        <v>6.8500000000000005E-2</v>
      </c>
      <c r="M282" s="77">
        <v>7.0999999999999994E-2</v>
      </c>
      <c r="N282" s="77">
        <v>7.4749999999999997E-2</v>
      </c>
      <c r="O282" s="77">
        <v>7.0999999999999994E-2</v>
      </c>
      <c r="P282" s="77">
        <v>7.5999999999999998E-2</v>
      </c>
      <c r="Q282" s="77">
        <v>7.7249999999999999E-2</v>
      </c>
      <c r="R282" s="77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77">
        <v>7.5999999999999998E-2</v>
      </c>
      <c r="C283" s="77">
        <v>8.1000000000000003E-2</v>
      </c>
      <c r="D283" s="77">
        <v>7.0999999999999994E-2</v>
      </c>
      <c r="E283" s="77">
        <v>6.8500000000000005E-2</v>
      </c>
      <c r="F283" s="77">
        <v>6.8500000000000005E-2</v>
      </c>
      <c r="G283" s="77">
        <v>6.8500000000000005E-2</v>
      </c>
      <c r="H283" s="77">
        <v>6.8500000000000005E-2</v>
      </c>
      <c r="I283" s="77">
        <v>7.0999999999999994E-2</v>
      </c>
      <c r="J283" s="77">
        <v>7.0999999999999994E-2</v>
      </c>
      <c r="K283" s="77">
        <v>7.0999999999999994E-2</v>
      </c>
      <c r="L283" s="77">
        <v>6.8500000000000005E-2</v>
      </c>
      <c r="M283" s="77">
        <v>7.0999999999999994E-2</v>
      </c>
      <c r="N283" s="77">
        <v>7.4749999999999997E-2</v>
      </c>
      <c r="O283" s="77">
        <v>7.0999999999999994E-2</v>
      </c>
      <c r="P283" s="77">
        <v>7.5999999999999998E-2</v>
      </c>
      <c r="Q283" s="77">
        <v>7.7249999999999999E-2</v>
      </c>
      <c r="R283" s="77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77">
        <v>7.5999999999999998E-2</v>
      </c>
      <c r="C284" s="77">
        <v>8.1000000000000003E-2</v>
      </c>
      <c r="D284" s="77">
        <v>7.0999999999999994E-2</v>
      </c>
      <c r="E284" s="77">
        <v>6.8500000000000005E-2</v>
      </c>
      <c r="F284" s="77">
        <v>6.8500000000000005E-2</v>
      </c>
      <c r="G284" s="77">
        <v>6.8500000000000005E-2</v>
      </c>
      <c r="H284" s="77">
        <v>6.8500000000000005E-2</v>
      </c>
      <c r="I284" s="77">
        <v>7.0999999999999994E-2</v>
      </c>
      <c r="J284" s="77">
        <v>7.0999999999999994E-2</v>
      </c>
      <c r="K284" s="77">
        <v>7.0999999999999994E-2</v>
      </c>
      <c r="L284" s="77">
        <v>6.8500000000000005E-2</v>
      </c>
      <c r="M284" s="77">
        <v>7.0999999999999994E-2</v>
      </c>
      <c r="N284" s="77">
        <v>7.4749999999999997E-2</v>
      </c>
      <c r="O284" s="77">
        <v>7.0999999999999994E-2</v>
      </c>
      <c r="P284" s="77">
        <v>7.5999999999999998E-2</v>
      </c>
      <c r="Q284" s="77">
        <v>7.7249999999999999E-2</v>
      </c>
      <c r="R284" s="77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77">
        <v>7.5999999999999998E-2</v>
      </c>
      <c r="C285" s="77">
        <v>8.1000000000000003E-2</v>
      </c>
      <c r="D285" s="77">
        <v>7.0999999999999994E-2</v>
      </c>
      <c r="E285" s="77">
        <v>6.8500000000000005E-2</v>
      </c>
      <c r="F285" s="77">
        <v>6.8500000000000005E-2</v>
      </c>
      <c r="G285" s="77">
        <v>6.8500000000000005E-2</v>
      </c>
      <c r="H285" s="77">
        <v>6.8500000000000005E-2</v>
      </c>
      <c r="I285" s="77">
        <v>7.0999999999999994E-2</v>
      </c>
      <c r="J285" s="77">
        <v>7.0999999999999994E-2</v>
      </c>
      <c r="K285" s="77">
        <v>7.0999999999999994E-2</v>
      </c>
      <c r="L285" s="77">
        <v>6.8500000000000005E-2</v>
      </c>
      <c r="M285" s="77">
        <v>7.0999999999999994E-2</v>
      </c>
      <c r="N285" s="77">
        <v>7.4749999999999997E-2</v>
      </c>
      <c r="O285" s="77">
        <v>7.0999999999999994E-2</v>
      </c>
      <c r="P285" s="77">
        <v>7.5999999999999998E-2</v>
      </c>
      <c r="Q285" s="77">
        <v>7.7249999999999999E-2</v>
      </c>
      <c r="R285" s="77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77">
        <v>7.5999999999999998E-2</v>
      </c>
      <c r="C286" s="77">
        <v>8.1000000000000003E-2</v>
      </c>
      <c r="D286" s="77">
        <v>7.0999999999999994E-2</v>
      </c>
      <c r="E286" s="77">
        <v>6.8500000000000005E-2</v>
      </c>
      <c r="F286" s="77">
        <v>6.8500000000000005E-2</v>
      </c>
      <c r="G286" s="77">
        <v>6.8500000000000005E-2</v>
      </c>
      <c r="H286" s="77">
        <v>6.8500000000000005E-2</v>
      </c>
      <c r="I286" s="77">
        <v>7.0999999999999994E-2</v>
      </c>
      <c r="J286" s="77">
        <v>7.0999999999999994E-2</v>
      </c>
      <c r="K286" s="77">
        <v>7.0999999999999994E-2</v>
      </c>
      <c r="L286" s="77">
        <v>6.8500000000000005E-2</v>
      </c>
      <c r="M286" s="77">
        <v>7.0999999999999994E-2</v>
      </c>
      <c r="N286" s="77">
        <v>7.4749999999999997E-2</v>
      </c>
      <c r="O286" s="77">
        <v>7.0999999999999994E-2</v>
      </c>
      <c r="P286" s="77">
        <v>7.5999999999999998E-2</v>
      </c>
      <c r="Q286" s="77">
        <v>7.7249999999999999E-2</v>
      </c>
      <c r="R286" s="77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77">
        <v>7.5999999999999998E-2</v>
      </c>
      <c r="C287" s="77">
        <v>8.1000000000000003E-2</v>
      </c>
      <c r="D287" s="77">
        <v>7.0999999999999994E-2</v>
      </c>
      <c r="E287" s="77">
        <v>6.8500000000000005E-2</v>
      </c>
      <c r="F287" s="77">
        <v>6.8500000000000005E-2</v>
      </c>
      <c r="G287" s="77">
        <v>6.8500000000000005E-2</v>
      </c>
      <c r="H287" s="77">
        <v>6.8500000000000005E-2</v>
      </c>
      <c r="I287" s="77">
        <v>7.0999999999999994E-2</v>
      </c>
      <c r="J287" s="77">
        <v>7.0999999999999994E-2</v>
      </c>
      <c r="K287" s="77">
        <v>7.0999999999999994E-2</v>
      </c>
      <c r="L287" s="77">
        <v>6.8500000000000005E-2</v>
      </c>
      <c r="M287" s="77">
        <v>7.0999999999999994E-2</v>
      </c>
      <c r="N287" s="77">
        <v>7.4749999999999997E-2</v>
      </c>
      <c r="O287" s="77">
        <v>7.0999999999999994E-2</v>
      </c>
      <c r="P287" s="77">
        <v>7.5999999999999998E-2</v>
      </c>
      <c r="Q287" s="77">
        <v>7.7249999999999999E-2</v>
      </c>
      <c r="R287" s="77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77">
        <v>7.5999999999999998E-2</v>
      </c>
      <c r="C288" s="77">
        <v>8.1000000000000003E-2</v>
      </c>
      <c r="D288" s="77">
        <v>7.0999999999999994E-2</v>
      </c>
      <c r="E288" s="77">
        <v>6.8500000000000005E-2</v>
      </c>
      <c r="F288" s="77">
        <v>6.8500000000000005E-2</v>
      </c>
      <c r="G288" s="77">
        <v>6.8500000000000005E-2</v>
      </c>
      <c r="H288" s="77">
        <v>6.8500000000000005E-2</v>
      </c>
      <c r="I288" s="77">
        <v>7.0999999999999994E-2</v>
      </c>
      <c r="J288" s="77">
        <v>7.0999999999999994E-2</v>
      </c>
      <c r="K288" s="77">
        <v>7.0999999999999994E-2</v>
      </c>
      <c r="L288" s="77">
        <v>6.8500000000000005E-2</v>
      </c>
      <c r="M288" s="77">
        <v>7.0999999999999994E-2</v>
      </c>
      <c r="N288" s="77">
        <v>7.4749999999999997E-2</v>
      </c>
      <c r="O288" s="77">
        <v>7.0999999999999994E-2</v>
      </c>
      <c r="P288" s="77">
        <v>7.5999999999999998E-2</v>
      </c>
      <c r="Q288" s="77">
        <v>7.7249999999999999E-2</v>
      </c>
      <c r="R288" s="77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77">
        <v>7.5999999999999998E-2</v>
      </c>
      <c r="C289" s="77">
        <v>8.1000000000000003E-2</v>
      </c>
      <c r="D289" s="77">
        <v>7.0999999999999994E-2</v>
      </c>
      <c r="E289" s="77">
        <v>6.8500000000000005E-2</v>
      </c>
      <c r="F289" s="77">
        <v>6.8500000000000005E-2</v>
      </c>
      <c r="G289" s="77">
        <v>6.8500000000000005E-2</v>
      </c>
      <c r="H289" s="77">
        <v>6.8500000000000005E-2</v>
      </c>
      <c r="I289" s="77">
        <v>7.0999999999999994E-2</v>
      </c>
      <c r="J289" s="77">
        <v>7.0999999999999994E-2</v>
      </c>
      <c r="K289" s="77">
        <v>7.0999999999999994E-2</v>
      </c>
      <c r="L289" s="77">
        <v>6.8500000000000005E-2</v>
      </c>
      <c r="M289" s="77">
        <v>7.0999999999999994E-2</v>
      </c>
      <c r="N289" s="77">
        <v>7.4749999999999997E-2</v>
      </c>
      <c r="O289" s="77">
        <v>7.0999999999999994E-2</v>
      </c>
      <c r="P289" s="77">
        <v>7.5999999999999998E-2</v>
      </c>
      <c r="Q289" s="77">
        <v>7.7249999999999999E-2</v>
      </c>
      <c r="R289" s="77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77">
        <v>7.5999999999999998E-2</v>
      </c>
      <c r="C290" s="77">
        <v>8.1000000000000003E-2</v>
      </c>
      <c r="D290" s="77">
        <v>7.0999999999999994E-2</v>
      </c>
      <c r="E290" s="77">
        <v>6.8500000000000005E-2</v>
      </c>
      <c r="F290" s="77">
        <v>6.8500000000000005E-2</v>
      </c>
      <c r="G290" s="77">
        <v>6.8500000000000005E-2</v>
      </c>
      <c r="H290" s="77">
        <v>6.8500000000000005E-2</v>
      </c>
      <c r="I290" s="77">
        <v>7.0999999999999994E-2</v>
      </c>
      <c r="J290" s="77">
        <v>7.0999999999999994E-2</v>
      </c>
      <c r="K290" s="77">
        <v>7.0999999999999994E-2</v>
      </c>
      <c r="L290" s="77">
        <v>6.8500000000000005E-2</v>
      </c>
      <c r="M290" s="77">
        <v>7.0999999999999994E-2</v>
      </c>
      <c r="N290" s="77">
        <v>7.4749999999999997E-2</v>
      </c>
      <c r="O290" s="77">
        <v>7.0999999999999994E-2</v>
      </c>
      <c r="P290" s="77">
        <v>7.5999999999999998E-2</v>
      </c>
      <c r="Q290" s="77">
        <v>7.7249999999999999E-2</v>
      </c>
      <c r="R290" s="77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77">
        <v>7.5999999999999998E-2</v>
      </c>
      <c r="C291" s="77">
        <v>8.1000000000000003E-2</v>
      </c>
      <c r="D291" s="77">
        <v>7.0999999999999994E-2</v>
      </c>
      <c r="E291" s="77">
        <v>6.8500000000000005E-2</v>
      </c>
      <c r="F291" s="77">
        <v>6.8500000000000005E-2</v>
      </c>
      <c r="G291" s="77">
        <v>6.8500000000000005E-2</v>
      </c>
      <c r="H291" s="77">
        <v>6.8500000000000005E-2</v>
      </c>
      <c r="I291" s="77">
        <v>7.0999999999999994E-2</v>
      </c>
      <c r="J291" s="77">
        <v>7.0999999999999994E-2</v>
      </c>
      <c r="K291" s="77">
        <v>7.0999999999999994E-2</v>
      </c>
      <c r="L291" s="77">
        <v>6.8500000000000005E-2</v>
      </c>
      <c r="M291" s="77">
        <v>7.0999999999999994E-2</v>
      </c>
      <c r="N291" s="77">
        <v>7.4749999999999997E-2</v>
      </c>
      <c r="O291" s="77">
        <v>7.0999999999999994E-2</v>
      </c>
      <c r="P291" s="77">
        <v>7.5999999999999998E-2</v>
      </c>
      <c r="Q291" s="77">
        <v>7.7249999999999999E-2</v>
      </c>
      <c r="R291" s="77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77">
        <v>7.5999999999999998E-2</v>
      </c>
      <c r="C292" s="77">
        <v>8.1000000000000003E-2</v>
      </c>
      <c r="D292" s="77">
        <v>7.0999999999999994E-2</v>
      </c>
      <c r="E292" s="77">
        <v>6.8500000000000005E-2</v>
      </c>
      <c r="F292" s="77">
        <v>6.8500000000000005E-2</v>
      </c>
      <c r="G292" s="77">
        <v>6.8500000000000005E-2</v>
      </c>
      <c r="H292" s="77">
        <v>6.8500000000000005E-2</v>
      </c>
      <c r="I292" s="77">
        <v>7.0999999999999994E-2</v>
      </c>
      <c r="J292" s="77">
        <v>7.0999999999999994E-2</v>
      </c>
      <c r="K292" s="77">
        <v>7.0999999999999994E-2</v>
      </c>
      <c r="L292" s="77">
        <v>6.8500000000000005E-2</v>
      </c>
      <c r="M292" s="77">
        <v>7.0999999999999994E-2</v>
      </c>
      <c r="N292" s="77">
        <v>7.4749999999999997E-2</v>
      </c>
      <c r="O292" s="77">
        <v>7.0999999999999994E-2</v>
      </c>
      <c r="P292" s="77">
        <v>7.5999999999999998E-2</v>
      </c>
      <c r="Q292" s="77">
        <v>7.7249999999999999E-2</v>
      </c>
      <c r="R292" s="77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77">
        <v>7.5999999999999998E-2</v>
      </c>
      <c r="C293" s="77">
        <v>8.1000000000000003E-2</v>
      </c>
      <c r="D293" s="77">
        <v>7.0999999999999994E-2</v>
      </c>
      <c r="E293" s="77">
        <v>6.8500000000000005E-2</v>
      </c>
      <c r="F293" s="77">
        <v>6.8500000000000005E-2</v>
      </c>
      <c r="G293" s="77">
        <v>6.8500000000000005E-2</v>
      </c>
      <c r="H293" s="77">
        <v>6.8500000000000005E-2</v>
      </c>
      <c r="I293" s="77">
        <v>7.0999999999999994E-2</v>
      </c>
      <c r="J293" s="77">
        <v>7.0999999999999994E-2</v>
      </c>
      <c r="K293" s="77">
        <v>7.0999999999999994E-2</v>
      </c>
      <c r="L293" s="77">
        <v>6.8500000000000005E-2</v>
      </c>
      <c r="M293" s="77">
        <v>7.5999999999999998E-2</v>
      </c>
      <c r="N293" s="77">
        <v>7.4749999999999997E-2</v>
      </c>
      <c r="O293" s="77">
        <v>7.0999999999999994E-2</v>
      </c>
      <c r="P293" s="77">
        <v>7.5999999999999998E-2</v>
      </c>
      <c r="Q293" s="77">
        <v>7.7249999999999999E-2</v>
      </c>
      <c r="R293" s="77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77">
        <v>7.5999999999999998E-2</v>
      </c>
      <c r="C294" s="77">
        <v>8.1000000000000003E-2</v>
      </c>
      <c r="D294" s="77">
        <v>7.0999999999999994E-2</v>
      </c>
      <c r="E294" s="77">
        <v>6.8500000000000005E-2</v>
      </c>
      <c r="F294" s="77">
        <v>6.8500000000000005E-2</v>
      </c>
      <c r="G294" s="77">
        <v>6.8500000000000005E-2</v>
      </c>
      <c r="H294" s="77">
        <v>6.8500000000000005E-2</v>
      </c>
      <c r="I294" s="77">
        <v>7.0999999999999994E-2</v>
      </c>
      <c r="J294" s="77">
        <v>7.0999999999999994E-2</v>
      </c>
      <c r="K294" s="77">
        <v>7.0999999999999994E-2</v>
      </c>
      <c r="L294" s="77">
        <v>6.8500000000000005E-2</v>
      </c>
      <c r="M294" s="77">
        <v>7.5999999999999998E-2</v>
      </c>
      <c r="N294" s="77">
        <v>7.4749999999999997E-2</v>
      </c>
      <c r="O294" s="77">
        <v>7.0999999999999994E-2</v>
      </c>
      <c r="P294" s="77">
        <v>7.5999999999999998E-2</v>
      </c>
      <c r="Q294" s="77">
        <v>7.7249999999999999E-2</v>
      </c>
      <c r="R294" s="77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77">
        <v>7.5999999999999998E-2</v>
      </c>
      <c r="C295" s="77">
        <v>8.1000000000000003E-2</v>
      </c>
      <c r="D295" s="77">
        <v>7.0999999999999994E-2</v>
      </c>
      <c r="E295" s="77">
        <v>6.8500000000000005E-2</v>
      </c>
      <c r="F295" s="77">
        <v>6.8500000000000005E-2</v>
      </c>
      <c r="G295" s="77">
        <v>6.8500000000000005E-2</v>
      </c>
      <c r="H295" s="77">
        <v>6.8500000000000005E-2</v>
      </c>
      <c r="I295" s="77">
        <v>7.0999999999999994E-2</v>
      </c>
      <c r="J295" s="77">
        <v>7.0999999999999994E-2</v>
      </c>
      <c r="K295" s="77">
        <v>7.0999999999999994E-2</v>
      </c>
      <c r="L295" s="77">
        <v>6.8500000000000005E-2</v>
      </c>
      <c r="M295" s="77">
        <v>7.5999999999999998E-2</v>
      </c>
      <c r="N295" s="77">
        <v>7.4749999999999997E-2</v>
      </c>
      <c r="O295" s="77">
        <v>7.0999999999999994E-2</v>
      </c>
      <c r="P295" s="77">
        <v>7.5999999999999998E-2</v>
      </c>
      <c r="Q295" s="77">
        <v>7.7249999999999999E-2</v>
      </c>
      <c r="R295" s="77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77">
        <v>7.5999999999999998E-2</v>
      </c>
      <c r="C296" s="77">
        <v>8.1000000000000003E-2</v>
      </c>
      <c r="D296" s="77">
        <v>7.0999999999999994E-2</v>
      </c>
      <c r="E296" s="77">
        <v>6.8500000000000005E-2</v>
      </c>
      <c r="F296" s="77">
        <v>6.8500000000000005E-2</v>
      </c>
      <c r="G296" s="77">
        <v>6.8500000000000005E-2</v>
      </c>
      <c r="H296" s="77">
        <v>6.8500000000000005E-2</v>
      </c>
      <c r="I296" s="77">
        <v>7.0999999999999994E-2</v>
      </c>
      <c r="J296" s="77">
        <v>7.0999999999999994E-2</v>
      </c>
      <c r="K296" s="77">
        <v>7.0999999999999994E-2</v>
      </c>
      <c r="L296" s="77">
        <v>6.8500000000000005E-2</v>
      </c>
      <c r="M296" s="77">
        <v>7.5999999999999998E-2</v>
      </c>
      <c r="N296" s="77">
        <v>7.4749999999999997E-2</v>
      </c>
      <c r="O296" s="77">
        <v>7.0999999999999994E-2</v>
      </c>
      <c r="P296" s="77">
        <v>7.5999999999999998E-2</v>
      </c>
      <c r="Q296" s="77">
        <v>7.7249999999999999E-2</v>
      </c>
      <c r="R296" s="77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77">
        <v>7.5999999999999998E-2</v>
      </c>
      <c r="C297" s="77">
        <v>8.1000000000000003E-2</v>
      </c>
      <c r="D297" s="77">
        <v>7.0999999999999994E-2</v>
      </c>
      <c r="E297" s="77">
        <v>6.8500000000000005E-2</v>
      </c>
      <c r="F297" s="77">
        <v>6.8500000000000005E-2</v>
      </c>
      <c r="G297" s="77">
        <v>6.8500000000000005E-2</v>
      </c>
      <c r="H297" s="77">
        <v>6.8500000000000005E-2</v>
      </c>
      <c r="I297" s="77">
        <v>7.0999999999999994E-2</v>
      </c>
      <c r="J297" s="77">
        <v>7.0999999999999994E-2</v>
      </c>
      <c r="K297" s="77">
        <v>7.0999999999999994E-2</v>
      </c>
      <c r="L297" s="77">
        <v>6.8500000000000005E-2</v>
      </c>
      <c r="M297" s="77">
        <v>7.5999999999999998E-2</v>
      </c>
      <c r="N297" s="77">
        <v>7.4749999999999997E-2</v>
      </c>
      <c r="O297" s="77">
        <v>7.0999999999999994E-2</v>
      </c>
      <c r="P297" s="77">
        <v>7.5999999999999998E-2</v>
      </c>
      <c r="Q297" s="77">
        <v>7.7249999999999999E-2</v>
      </c>
      <c r="R297" s="77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77">
        <v>7.5999999999999998E-2</v>
      </c>
      <c r="C298" s="77">
        <v>8.1000000000000003E-2</v>
      </c>
      <c r="D298" s="77">
        <v>7.0999999999999994E-2</v>
      </c>
      <c r="E298" s="77">
        <v>6.8500000000000005E-2</v>
      </c>
      <c r="F298" s="77">
        <v>6.8500000000000005E-2</v>
      </c>
      <c r="G298" s="77">
        <v>6.8500000000000005E-2</v>
      </c>
      <c r="H298" s="77">
        <v>6.8500000000000005E-2</v>
      </c>
      <c r="I298" s="77">
        <v>7.0999999999999994E-2</v>
      </c>
      <c r="J298" s="77">
        <v>7.0999999999999994E-2</v>
      </c>
      <c r="K298" s="77">
        <v>7.0999999999999994E-2</v>
      </c>
      <c r="L298" s="77">
        <v>6.8500000000000005E-2</v>
      </c>
      <c r="M298" s="77">
        <v>7.5999999999999998E-2</v>
      </c>
      <c r="N298" s="77">
        <v>7.4749999999999997E-2</v>
      </c>
      <c r="O298" s="77">
        <v>7.0999999999999994E-2</v>
      </c>
      <c r="P298" s="77">
        <v>7.5999999999999998E-2</v>
      </c>
      <c r="Q298" s="77">
        <v>7.7249999999999999E-2</v>
      </c>
      <c r="R298" s="77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77">
        <v>7.5999999999999998E-2</v>
      </c>
      <c r="C299" s="77">
        <v>8.1000000000000003E-2</v>
      </c>
      <c r="D299" s="77">
        <v>7.0999999999999994E-2</v>
      </c>
      <c r="E299" s="77">
        <v>6.8500000000000005E-2</v>
      </c>
      <c r="F299" s="77">
        <v>6.8500000000000005E-2</v>
      </c>
      <c r="G299" s="77">
        <v>6.8500000000000005E-2</v>
      </c>
      <c r="H299" s="77">
        <v>6.8500000000000005E-2</v>
      </c>
      <c r="I299" s="77">
        <v>7.0999999999999994E-2</v>
      </c>
      <c r="J299" s="77">
        <v>7.0999999999999994E-2</v>
      </c>
      <c r="K299" s="77">
        <v>7.0999999999999994E-2</v>
      </c>
      <c r="L299" s="77">
        <v>6.8500000000000005E-2</v>
      </c>
      <c r="M299" s="77">
        <v>7.5999999999999998E-2</v>
      </c>
      <c r="N299" s="77">
        <v>7.5999999999999998E-2</v>
      </c>
      <c r="O299" s="77">
        <v>7.0999999999999994E-2</v>
      </c>
      <c r="P299" s="77">
        <v>7.5999999999999998E-2</v>
      </c>
      <c r="Q299" s="77">
        <v>7.7249999999999999E-2</v>
      </c>
      <c r="R299" s="77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77">
        <v>7.5999999999999998E-2</v>
      </c>
      <c r="C300" s="77">
        <v>8.1000000000000003E-2</v>
      </c>
      <c r="D300" s="77">
        <v>7.0999999999999994E-2</v>
      </c>
      <c r="E300" s="77">
        <v>6.8500000000000005E-2</v>
      </c>
      <c r="F300" s="77">
        <v>6.8500000000000005E-2</v>
      </c>
      <c r="G300" s="77">
        <v>6.8500000000000005E-2</v>
      </c>
      <c r="H300" s="77">
        <v>6.8500000000000005E-2</v>
      </c>
      <c r="I300" s="77">
        <v>7.0999999999999994E-2</v>
      </c>
      <c r="J300" s="77">
        <v>7.0999999999999994E-2</v>
      </c>
      <c r="K300" s="77">
        <v>7.0999999999999994E-2</v>
      </c>
      <c r="L300" s="77">
        <v>6.8500000000000005E-2</v>
      </c>
      <c r="M300" s="77">
        <v>7.5999999999999998E-2</v>
      </c>
      <c r="N300" s="77">
        <v>7.5999999999999998E-2</v>
      </c>
      <c r="O300" s="77">
        <v>7.0999999999999994E-2</v>
      </c>
      <c r="P300" s="77">
        <v>7.5999999999999998E-2</v>
      </c>
      <c r="Q300" s="77">
        <v>7.7249999999999999E-2</v>
      </c>
      <c r="R300" s="77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77">
        <v>7.5999999999999998E-2</v>
      </c>
      <c r="C301" s="77">
        <v>8.1000000000000003E-2</v>
      </c>
      <c r="D301" s="77">
        <v>7.0999999999999994E-2</v>
      </c>
      <c r="E301" s="77">
        <v>6.8500000000000005E-2</v>
      </c>
      <c r="F301" s="77">
        <v>6.8500000000000005E-2</v>
      </c>
      <c r="G301" s="77">
        <v>6.8500000000000005E-2</v>
      </c>
      <c r="H301" s="77">
        <v>6.8500000000000005E-2</v>
      </c>
      <c r="I301" s="77">
        <v>7.0999999999999994E-2</v>
      </c>
      <c r="J301" s="77">
        <v>7.0999999999999994E-2</v>
      </c>
      <c r="K301" s="77">
        <v>7.0999999999999994E-2</v>
      </c>
      <c r="L301" s="77">
        <v>6.8500000000000005E-2</v>
      </c>
      <c r="M301" s="77">
        <v>7.5999999999999998E-2</v>
      </c>
      <c r="N301" s="77">
        <v>7.5999999999999998E-2</v>
      </c>
      <c r="O301" s="77">
        <v>7.0999999999999994E-2</v>
      </c>
      <c r="P301" s="77">
        <v>7.5999999999999998E-2</v>
      </c>
      <c r="Q301" s="77">
        <v>7.7249999999999999E-2</v>
      </c>
      <c r="R301" s="77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77">
        <v>7.5999999999999998E-2</v>
      </c>
      <c r="C302" s="77">
        <v>8.1000000000000003E-2</v>
      </c>
      <c r="D302" s="77">
        <v>7.0999999999999994E-2</v>
      </c>
      <c r="E302" s="77">
        <v>6.8500000000000005E-2</v>
      </c>
      <c r="F302" s="77">
        <v>6.8500000000000005E-2</v>
      </c>
      <c r="G302" s="77">
        <v>6.8500000000000005E-2</v>
      </c>
      <c r="H302" s="77">
        <v>6.8500000000000005E-2</v>
      </c>
      <c r="I302" s="77">
        <v>7.0999999999999994E-2</v>
      </c>
      <c r="J302" s="77">
        <v>7.0999999999999994E-2</v>
      </c>
      <c r="K302" s="77">
        <v>7.0999999999999994E-2</v>
      </c>
      <c r="L302" s="77">
        <v>6.8500000000000005E-2</v>
      </c>
      <c r="M302" s="77">
        <v>7.5999999999999998E-2</v>
      </c>
      <c r="N302" s="77">
        <v>7.5999999999999998E-2</v>
      </c>
      <c r="O302" s="77">
        <v>7.0999999999999994E-2</v>
      </c>
      <c r="P302" s="77">
        <v>7.5999999999999998E-2</v>
      </c>
      <c r="Q302" s="77">
        <v>7.7249999999999999E-2</v>
      </c>
      <c r="R302" s="77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77">
        <v>7.5999999999999998E-2</v>
      </c>
      <c r="C303" s="77">
        <v>8.1000000000000003E-2</v>
      </c>
      <c r="D303" s="77">
        <v>7.0999999999999994E-2</v>
      </c>
      <c r="E303" s="77">
        <v>6.8500000000000005E-2</v>
      </c>
      <c r="F303" s="77">
        <v>6.8500000000000005E-2</v>
      </c>
      <c r="G303" s="77">
        <v>6.8500000000000005E-2</v>
      </c>
      <c r="H303" s="77">
        <v>6.8500000000000005E-2</v>
      </c>
      <c r="I303" s="77">
        <v>7.0999999999999994E-2</v>
      </c>
      <c r="J303" s="77">
        <v>7.0999999999999994E-2</v>
      </c>
      <c r="K303" s="77">
        <v>7.0999999999999994E-2</v>
      </c>
      <c r="L303" s="77">
        <v>6.8500000000000005E-2</v>
      </c>
      <c r="M303" s="77">
        <v>7.5999999999999998E-2</v>
      </c>
      <c r="N303" s="77">
        <v>7.5999999999999998E-2</v>
      </c>
      <c r="O303" s="77">
        <v>7.0999999999999994E-2</v>
      </c>
      <c r="P303" s="77">
        <v>7.5999999999999998E-2</v>
      </c>
      <c r="Q303" s="77">
        <v>7.7249999999999999E-2</v>
      </c>
      <c r="R303" s="77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77">
        <v>7.5999999999999998E-2</v>
      </c>
      <c r="C304" s="77">
        <v>8.1000000000000003E-2</v>
      </c>
      <c r="D304" s="77">
        <v>7.0999999999999994E-2</v>
      </c>
      <c r="E304" s="77">
        <v>6.8500000000000005E-2</v>
      </c>
      <c r="F304" s="77">
        <v>6.8500000000000005E-2</v>
      </c>
      <c r="G304" s="77">
        <v>6.8500000000000005E-2</v>
      </c>
      <c r="H304" s="77">
        <v>6.8500000000000005E-2</v>
      </c>
      <c r="I304" s="77">
        <v>7.0999999999999994E-2</v>
      </c>
      <c r="J304" s="77">
        <v>7.0999999999999994E-2</v>
      </c>
      <c r="K304" s="77">
        <v>7.0999999999999994E-2</v>
      </c>
      <c r="L304" s="77">
        <v>6.8500000000000005E-2</v>
      </c>
      <c r="M304" s="77">
        <v>7.5999999999999998E-2</v>
      </c>
      <c r="N304" s="77">
        <v>7.5999999999999998E-2</v>
      </c>
      <c r="O304" s="77">
        <v>7.0999999999999994E-2</v>
      </c>
      <c r="P304" s="77">
        <v>7.5999999999999998E-2</v>
      </c>
      <c r="Q304" s="77">
        <v>7.7249999999999999E-2</v>
      </c>
      <c r="R304" s="77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77">
        <v>7.5999999999999998E-2</v>
      </c>
      <c r="C305" s="77">
        <v>8.1000000000000003E-2</v>
      </c>
      <c r="D305" s="77">
        <v>7.0999999999999994E-2</v>
      </c>
      <c r="E305" s="77">
        <v>6.8500000000000005E-2</v>
      </c>
      <c r="F305" s="77">
        <v>6.8500000000000005E-2</v>
      </c>
      <c r="G305" s="77">
        <v>6.8500000000000005E-2</v>
      </c>
      <c r="H305" s="77">
        <v>6.8500000000000005E-2</v>
      </c>
      <c r="I305" s="77">
        <v>7.0999999999999994E-2</v>
      </c>
      <c r="J305" s="77">
        <v>7.0999999999999994E-2</v>
      </c>
      <c r="K305" s="77">
        <v>7.0999999999999994E-2</v>
      </c>
      <c r="L305" s="77">
        <v>6.8500000000000005E-2</v>
      </c>
      <c r="M305" s="77">
        <v>7.5999999999999998E-2</v>
      </c>
      <c r="N305" s="77">
        <v>7.5999999999999998E-2</v>
      </c>
      <c r="O305" s="77">
        <v>7.0999999999999994E-2</v>
      </c>
      <c r="P305" s="77">
        <v>7.5999999999999998E-2</v>
      </c>
      <c r="Q305" s="77">
        <v>7.7249999999999999E-2</v>
      </c>
      <c r="R305" s="77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77">
        <v>7.5999999999999998E-2</v>
      </c>
      <c r="C306" s="77">
        <v>8.1000000000000003E-2</v>
      </c>
      <c r="D306" s="77">
        <v>7.0999999999999994E-2</v>
      </c>
      <c r="E306" s="77">
        <v>6.8500000000000005E-2</v>
      </c>
      <c r="F306" s="77">
        <v>6.8500000000000005E-2</v>
      </c>
      <c r="G306" s="77">
        <v>6.8500000000000005E-2</v>
      </c>
      <c r="H306" s="77">
        <v>6.8500000000000005E-2</v>
      </c>
      <c r="I306" s="77">
        <v>7.0999999999999994E-2</v>
      </c>
      <c r="J306" s="77">
        <v>7.0999999999999994E-2</v>
      </c>
      <c r="K306" s="77">
        <v>7.0999999999999994E-2</v>
      </c>
      <c r="L306" s="77">
        <v>6.8500000000000005E-2</v>
      </c>
      <c r="M306" s="77">
        <v>7.5999999999999998E-2</v>
      </c>
      <c r="N306" s="77">
        <v>7.5999999999999998E-2</v>
      </c>
      <c r="O306" s="77">
        <v>7.0999999999999994E-2</v>
      </c>
      <c r="P306" s="77">
        <v>7.5999999999999998E-2</v>
      </c>
      <c r="Q306" s="77">
        <v>7.7249999999999999E-2</v>
      </c>
      <c r="R306" s="77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77">
        <v>7.5999999999999998E-2</v>
      </c>
      <c r="C307" s="77">
        <v>8.1000000000000003E-2</v>
      </c>
      <c r="D307" s="77">
        <v>7.0999999999999994E-2</v>
      </c>
      <c r="E307" s="77">
        <v>6.8500000000000005E-2</v>
      </c>
      <c r="F307" s="77">
        <v>6.8500000000000005E-2</v>
      </c>
      <c r="G307" s="77">
        <v>6.8500000000000005E-2</v>
      </c>
      <c r="H307" s="77">
        <v>6.8500000000000005E-2</v>
      </c>
      <c r="I307" s="77">
        <v>7.0999999999999994E-2</v>
      </c>
      <c r="J307" s="77">
        <v>7.0999999999999994E-2</v>
      </c>
      <c r="K307" s="77">
        <v>7.0999999999999994E-2</v>
      </c>
      <c r="L307" s="77">
        <v>6.8500000000000005E-2</v>
      </c>
      <c r="M307" s="77">
        <v>7.5999999999999998E-2</v>
      </c>
      <c r="N307" s="77">
        <v>7.5999999999999998E-2</v>
      </c>
      <c r="O307" s="77">
        <v>7.0999999999999994E-2</v>
      </c>
      <c r="P307" s="77">
        <v>7.5999999999999998E-2</v>
      </c>
      <c r="Q307" s="77">
        <v>7.7249999999999999E-2</v>
      </c>
      <c r="R307" s="77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77">
        <v>7.5999999999999998E-2</v>
      </c>
      <c r="C308" s="77">
        <v>8.1000000000000003E-2</v>
      </c>
      <c r="D308" s="77">
        <v>7.0999999999999994E-2</v>
      </c>
      <c r="E308" s="77">
        <v>6.8500000000000005E-2</v>
      </c>
      <c r="F308" s="77">
        <v>6.8500000000000005E-2</v>
      </c>
      <c r="G308" s="77">
        <v>6.8500000000000005E-2</v>
      </c>
      <c r="H308" s="77">
        <v>6.8500000000000005E-2</v>
      </c>
      <c r="I308" s="77">
        <v>7.0999999999999994E-2</v>
      </c>
      <c r="J308" s="77">
        <v>7.0999999999999994E-2</v>
      </c>
      <c r="K308" s="77">
        <v>7.0999999999999994E-2</v>
      </c>
      <c r="L308" s="77">
        <v>6.8500000000000005E-2</v>
      </c>
      <c r="M308" s="77">
        <v>7.5999999999999998E-2</v>
      </c>
      <c r="N308" s="77">
        <v>7.5999999999999998E-2</v>
      </c>
      <c r="O308" s="77">
        <v>7.0999999999999994E-2</v>
      </c>
      <c r="P308" s="77">
        <v>7.5999999999999998E-2</v>
      </c>
      <c r="Q308" s="77">
        <v>7.7249999999999999E-2</v>
      </c>
      <c r="R308" s="77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77">
        <v>7.5999999999999998E-2</v>
      </c>
      <c r="C309" s="77">
        <v>8.1000000000000003E-2</v>
      </c>
      <c r="D309" s="77">
        <v>7.0999999999999994E-2</v>
      </c>
      <c r="E309" s="77">
        <v>6.8500000000000005E-2</v>
      </c>
      <c r="F309" s="77">
        <v>6.8500000000000005E-2</v>
      </c>
      <c r="G309" s="77">
        <v>6.8500000000000005E-2</v>
      </c>
      <c r="H309" s="77">
        <v>6.8500000000000005E-2</v>
      </c>
      <c r="I309" s="77">
        <v>7.0999999999999994E-2</v>
      </c>
      <c r="J309" s="77">
        <v>7.0999999999999994E-2</v>
      </c>
      <c r="K309" s="77">
        <v>7.0999999999999994E-2</v>
      </c>
      <c r="L309" s="77">
        <v>6.8500000000000005E-2</v>
      </c>
      <c r="M309" s="77">
        <v>7.5999999999999998E-2</v>
      </c>
      <c r="N309" s="77">
        <v>7.5999999999999998E-2</v>
      </c>
      <c r="O309" s="77">
        <v>7.0999999999999994E-2</v>
      </c>
      <c r="P309" s="77">
        <v>7.5999999999999998E-2</v>
      </c>
      <c r="Q309" s="77">
        <v>7.7249999999999999E-2</v>
      </c>
      <c r="R309" s="77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77">
        <v>7.5999999999999998E-2</v>
      </c>
      <c r="C310" s="77">
        <v>8.1000000000000003E-2</v>
      </c>
      <c r="D310" s="77">
        <v>7.0999999999999994E-2</v>
      </c>
      <c r="E310" s="77">
        <v>6.8500000000000005E-2</v>
      </c>
      <c r="F310" s="77">
        <v>6.8500000000000005E-2</v>
      </c>
      <c r="G310" s="77">
        <v>6.8500000000000005E-2</v>
      </c>
      <c r="H310" s="77">
        <v>6.8500000000000005E-2</v>
      </c>
      <c r="I310" s="77">
        <v>7.0999999999999994E-2</v>
      </c>
      <c r="J310" s="77">
        <v>7.0999999999999994E-2</v>
      </c>
      <c r="K310" s="77">
        <v>7.0999999999999994E-2</v>
      </c>
      <c r="L310" s="77">
        <v>6.8500000000000005E-2</v>
      </c>
      <c r="M310" s="77">
        <v>7.5999999999999998E-2</v>
      </c>
      <c r="N310" s="77">
        <v>7.5999999999999998E-2</v>
      </c>
      <c r="O310" s="77">
        <v>7.0999999999999994E-2</v>
      </c>
      <c r="P310" s="77">
        <v>7.5999999999999998E-2</v>
      </c>
      <c r="Q310" s="77">
        <v>7.7249999999999999E-2</v>
      </c>
      <c r="R310" s="77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77">
        <v>7.5999999999999998E-2</v>
      </c>
      <c r="C311" s="77">
        <v>8.1000000000000003E-2</v>
      </c>
      <c r="D311" s="77">
        <v>7.0999999999999994E-2</v>
      </c>
      <c r="E311" s="77">
        <v>6.8500000000000005E-2</v>
      </c>
      <c r="F311" s="77">
        <v>6.8500000000000005E-2</v>
      </c>
      <c r="G311" s="77">
        <v>6.8500000000000005E-2</v>
      </c>
      <c r="H311" s="77">
        <v>6.8500000000000005E-2</v>
      </c>
      <c r="I311" s="77">
        <v>7.0999999999999994E-2</v>
      </c>
      <c r="J311" s="77">
        <v>7.0999999999999994E-2</v>
      </c>
      <c r="K311" s="77">
        <v>7.0999999999999994E-2</v>
      </c>
      <c r="L311" s="77">
        <v>6.8500000000000005E-2</v>
      </c>
      <c r="M311" s="77">
        <v>7.5999999999999998E-2</v>
      </c>
      <c r="N311" s="77">
        <v>7.5999999999999998E-2</v>
      </c>
      <c r="O311" s="77">
        <v>7.0999999999999994E-2</v>
      </c>
      <c r="P311" s="77">
        <v>7.5999999999999998E-2</v>
      </c>
      <c r="Q311" s="77">
        <v>7.7249999999999999E-2</v>
      </c>
      <c r="R311" s="77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77">
        <v>7.5999999999999998E-2</v>
      </c>
      <c r="C312" s="77">
        <v>8.1000000000000003E-2</v>
      </c>
      <c r="D312" s="77">
        <v>7.0999999999999994E-2</v>
      </c>
      <c r="E312" s="77">
        <v>6.8500000000000005E-2</v>
      </c>
      <c r="F312" s="77">
        <v>6.8500000000000005E-2</v>
      </c>
      <c r="G312" s="77">
        <v>6.8500000000000005E-2</v>
      </c>
      <c r="H312" s="77">
        <v>6.8500000000000005E-2</v>
      </c>
      <c r="I312" s="77">
        <v>7.0999999999999994E-2</v>
      </c>
      <c r="J312" s="77">
        <v>7.0999999999999994E-2</v>
      </c>
      <c r="K312" s="77">
        <v>7.0999999999999994E-2</v>
      </c>
      <c r="L312" s="77">
        <v>6.8500000000000005E-2</v>
      </c>
      <c r="M312" s="77">
        <v>7.5999999999999998E-2</v>
      </c>
      <c r="N312" s="77">
        <v>7.5999999999999998E-2</v>
      </c>
      <c r="O312" s="77">
        <v>7.0999999999999994E-2</v>
      </c>
      <c r="P312" s="77">
        <v>7.5999999999999998E-2</v>
      </c>
      <c r="Q312" s="77">
        <v>7.7249999999999999E-2</v>
      </c>
      <c r="R312" s="77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77">
        <v>7.5999999999999998E-2</v>
      </c>
      <c r="C313" s="77">
        <v>8.1000000000000003E-2</v>
      </c>
      <c r="D313" s="77">
        <v>7.0999999999999994E-2</v>
      </c>
      <c r="E313" s="77">
        <v>6.8500000000000005E-2</v>
      </c>
      <c r="F313" s="77">
        <v>6.8500000000000005E-2</v>
      </c>
      <c r="G313" s="77">
        <v>6.8500000000000005E-2</v>
      </c>
      <c r="H313" s="77">
        <v>6.8500000000000005E-2</v>
      </c>
      <c r="I313" s="77">
        <v>7.0999999999999994E-2</v>
      </c>
      <c r="J313" s="77">
        <v>7.0999999999999994E-2</v>
      </c>
      <c r="K313" s="77">
        <v>7.0999999999999994E-2</v>
      </c>
      <c r="L313" s="77">
        <v>6.8500000000000005E-2</v>
      </c>
      <c r="M313" s="77">
        <v>7.5999999999999998E-2</v>
      </c>
      <c r="N313" s="77">
        <v>7.5999999999999998E-2</v>
      </c>
      <c r="O313" s="77">
        <v>7.0999999999999994E-2</v>
      </c>
      <c r="P313" s="77">
        <v>7.5999999999999998E-2</v>
      </c>
      <c r="Q313" s="77">
        <v>7.7249999999999999E-2</v>
      </c>
      <c r="R313" s="77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77">
        <v>7.5999999999999998E-2</v>
      </c>
      <c r="C314" s="77">
        <v>8.1500000000000003E-2</v>
      </c>
      <c r="D314" s="77">
        <v>7.0999999999999994E-2</v>
      </c>
      <c r="E314" s="77">
        <v>6.8500000000000005E-2</v>
      </c>
      <c r="F314" s="77">
        <v>6.8500000000000005E-2</v>
      </c>
      <c r="G314" s="77">
        <v>6.8500000000000005E-2</v>
      </c>
      <c r="H314" s="77">
        <v>6.8500000000000005E-2</v>
      </c>
      <c r="I314" s="77">
        <v>7.0999999999999994E-2</v>
      </c>
      <c r="J314" s="77">
        <v>7.0999999999999994E-2</v>
      </c>
      <c r="K314" s="77">
        <v>7.0999999999999994E-2</v>
      </c>
      <c r="L314" s="77">
        <v>6.8500000000000005E-2</v>
      </c>
      <c r="M314" s="77">
        <v>7.5999999999999998E-2</v>
      </c>
      <c r="N314" s="77">
        <v>7.5999999999999998E-2</v>
      </c>
      <c r="O314" s="77">
        <v>7.0999999999999994E-2</v>
      </c>
      <c r="P314" s="77">
        <v>7.5999999999999998E-2</v>
      </c>
      <c r="Q314" s="77">
        <v>7.7249999999999999E-2</v>
      </c>
      <c r="R314" s="77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77">
        <v>7.5999999999999998E-2</v>
      </c>
      <c r="C315" s="77">
        <v>8.1500000000000003E-2</v>
      </c>
      <c r="D315" s="77">
        <v>7.0999999999999994E-2</v>
      </c>
      <c r="E315" s="77">
        <v>6.8500000000000005E-2</v>
      </c>
      <c r="F315" s="77">
        <v>6.8500000000000005E-2</v>
      </c>
      <c r="G315" s="77">
        <v>6.8500000000000005E-2</v>
      </c>
      <c r="H315" s="77">
        <v>6.8500000000000005E-2</v>
      </c>
      <c r="I315" s="77">
        <v>7.0999999999999994E-2</v>
      </c>
      <c r="J315" s="77">
        <v>7.0999999999999994E-2</v>
      </c>
      <c r="K315" s="77">
        <v>7.0999999999999994E-2</v>
      </c>
      <c r="L315" s="77">
        <v>6.8500000000000005E-2</v>
      </c>
      <c r="M315" s="77">
        <v>7.5999999999999998E-2</v>
      </c>
      <c r="N315" s="77">
        <v>7.5999999999999998E-2</v>
      </c>
      <c r="O315" s="77">
        <v>7.0999999999999994E-2</v>
      </c>
      <c r="P315" s="77">
        <v>7.5999999999999998E-2</v>
      </c>
      <c r="Q315" s="77">
        <v>7.7249999999999999E-2</v>
      </c>
      <c r="R315" s="77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77">
        <v>7.5999999999999998E-2</v>
      </c>
      <c r="C316" s="77">
        <v>8.1500000000000003E-2</v>
      </c>
      <c r="D316" s="77">
        <v>7.0999999999999994E-2</v>
      </c>
      <c r="E316" s="77">
        <v>6.8500000000000005E-2</v>
      </c>
      <c r="F316" s="77">
        <v>6.8500000000000005E-2</v>
      </c>
      <c r="G316" s="77">
        <v>6.8500000000000005E-2</v>
      </c>
      <c r="H316" s="77">
        <v>6.8500000000000005E-2</v>
      </c>
      <c r="I316" s="77">
        <v>7.0999999999999994E-2</v>
      </c>
      <c r="J316" s="77">
        <v>7.0999999999999994E-2</v>
      </c>
      <c r="K316" s="77">
        <v>7.0999999999999994E-2</v>
      </c>
      <c r="L316" s="77">
        <v>6.8500000000000005E-2</v>
      </c>
      <c r="M316" s="77">
        <v>7.5999999999999998E-2</v>
      </c>
      <c r="N316" s="77">
        <v>7.5999999999999998E-2</v>
      </c>
      <c r="O316" s="77">
        <v>7.0999999999999994E-2</v>
      </c>
      <c r="P316" s="77">
        <v>7.5999999999999998E-2</v>
      </c>
      <c r="Q316" s="77">
        <v>7.7249999999999999E-2</v>
      </c>
      <c r="R316" s="77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77">
        <v>7.5999999999999998E-2</v>
      </c>
      <c r="C317" s="77">
        <v>8.1500000000000003E-2</v>
      </c>
      <c r="D317" s="77">
        <v>7.0999999999999994E-2</v>
      </c>
      <c r="E317" s="77">
        <v>6.8500000000000005E-2</v>
      </c>
      <c r="F317" s="77">
        <v>6.8500000000000005E-2</v>
      </c>
      <c r="G317" s="77">
        <v>6.8500000000000005E-2</v>
      </c>
      <c r="H317" s="77">
        <v>6.8500000000000005E-2</v>
      </c>
      <c r="I317" s="77">
        <v>7.0999999999999994E-2</v>
      </c>
      <c r="J317" s="77">
        <v>7.0999999999999994E-2</v>
      </c>
      <c r="K317" s="77">
        <v>7.0999999999999994E-2</v>
      </c>
      <c r="L317" s="77">
        <v>6.8500000000000005E-2</v>
      </c>
      <c r="M317" s="77">
        <v>7.5999999999999998E-2</v>
      </c>
      <c r="N317" s="77">
        <v>7.5999999999999998E-2</v>
      </c>
      <c r="O317" s="77">
        <v>7.0999999999999994E-2</v>
      </c>
      <c r="P317" s="77">
        <v>7.5999999999999998E-2</v>
      </c>
      <c r="Q317" s="77">
        <v>7.7249999999999999E-2</v>
      </c>
      <c r="R317" s="77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77">
        <v>7.5999999999999998E-2</v>
      </c>
      <c r="C318" s="77">
        <v>8.1500000000000003E-2</v>
      </c>
      <c r="D318" s="77">
        <v>7.0999999999999994E-2</v>
      </c>
      <c r="E318" s="77">
        <v>6.8500000000000005E-2</v>
      </c>
      <c r="F318" s="77">
        <v>6.8500000000000005E-2</v>
      </c>
      <c r="G318" s="77">
        <v>6.8500000000000005E-2</v>
      </c>
      <c r="H318" s="77">
        <v>6.8500000000000005E-2</v>
      </c>
      <c r="I318" s="77">
        <v>7.0999999999999994E-2</v>
      </c>
      <c r="J318" s="77">
        <v>7.0999999999999994E-2</v>
      </c>
      <c r="K318" s="77">
        <v>7.0999999999999994E-2</v>
      </c>
      <c r="L318" s="77">
        <v>6.8500000000000005E-2</v>
      </c>
      <c r="M318" s="77">
        <v>7.5999999999999998E-2</v>
      </c>
      <c r="N318" s="77">
        <v>7.5999999999999998E-2</v>
      </c>
      <c r="O318" s="77">
        <v>7.0999999999999994E-2</v>
      </c>
      <c r="P318" s="77">
        <v>7.5999999999999998E-2</v>
      </c>
      <c r="Q318" s="77">
        <v>7.7249999999999999E-2</v>
      </c>
      <c r="R318" s="77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77">
        <v>7.5999999999999998E-2</v>
      </c>
      <c r="C319" s="77">
        <v>8.1500000000000003E-2</v>
      </c>
      <c r="D319" s="77">
        <v>7.0999999999999994E-2</v>
      </c>
      <c r="E319" s="77">
        <v>6.8500000000000005E-2</v>
      </c>
      <c r="F319" s="77">
        <v>6.8500000000000005E-2</v>
      </c>
      <c r="G319" s="77">
        <v>6.8500000000000005E-2</v>
      </c>
      <c r="H319" s="77">
        <v>6.8500000000000005E-2</v>
      </c>
      <c r="I319" s="77">
        <v>7.0999999999999994E-2</v>
      </c>
      <c r="J319" s="77">
        <v>7.0999999999999994E-2</v>
      </c>
      <c r="K319" s="77">
        <v>7.0999999999999994E-2</v>
      </c>
      <c r="L319" s="77">
        <v>6.8500000000000005E-2</v>
      </c>
      <c r="M319" s="77">
        <v>7.5999999999999998E-2</v>
      </c>
      <c r="N319" s="77">
        <v>7.5999999999999998E-2</v>
      </c>
      <c r="O319" s="77">
        <v>7.0999999999999994E-2</v>
      </c>
      <c r="P319" s="77">
        <v>7.5999999999999998E-2</v>
      </c>
      <c r="Q319" s="77">
        <v>7.7249999999999999E-2</v>
      </c>
      <c r="R319" s="77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77">
        <v>7.5999999999999998E-2</v>
      </c>
      <c r="C320" s="77">
        <v>8.1500000000000003E-2</v>
      </c>
      <c r="D320" s="77">
        <v>7.0999999999999994E-2</v>
      </c>
      <c r="E320" s="77">
        <v>7.0999999999999994E-2</v>
      </c>
      <c r="F320" s="77">
        <v>6.8500000000000005E-2</v>
      </c>
      <c r="G320" s="77">
        <v>6.8500000000000005E-2</v>
      </c>
      <c r="H320" s="77">
        <v>6.8500000000000005E-2</v>
      </c>
      <c r="I320" s="77">
        <v>7.0999999999999994E-2</v>
      </c>
      <c r="J320" s="77">
        <v>7.0999999999999994E-2</v>
      </c>
      <c r="K320" s="77">
        <v>7.0999999999999994E-2</v>
      </c>
      <c r="L320" s="77">
        <v>6.8500000000000005E-2</v>
      </c>
      <c r="M320" s="77">
        <v>7.5999999999999998E-2</v>
      </c>
      <c r="N320" s="77">
        <v>7.5999999999999998E-2</v>
      </c>
      <c r="O320" s="77">
        <v>7.0999999999999994E-2</v>
      </c>
      <c r="P320" s="77">
        <v>7.5999999999999998E-2</v>
      </c>
      <c r="Q320" s="77">
        <v>7.7249999999999999E-2</v>
      </c>
      <c r="R320" s="77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77">
        <v>7.5999999999999998E-2</v>
      </c>
      <c r="C321" s="77">
        <v>8.1500000000000003E-2</v>
      </c>
      <c r="D321" s="77">
        <v>7.0999999999999994E-2</v>
      </c>
      <c r="E321" s="77">
        <v>7.0999999999999994E-2</v>
      </c>
      <c r="F321" s="77">
        <v>6.8500000000000005E-2</v>
      </c>
      <c r="G321" s="77">
        <v>6.8500000000000005E-2</v>
      </c>
      <c r="H321" s="77">
        <v>6.8500000000000005E-2</v>
      </c>
      <c r="I321" s="77">
        <v>7.0999999999999994E-2</v>
      </c>
      <c r="J321" s="77">
        <v>7.0999999999999994E-2</v>
      </c>
      <c r="K321" s="77">
        <v>7.0999999999999994E-2</v>
      </c>
      <c r="L321" s="77">
        <v>6.8500000000000005E-2</v>
      </c>
      <c r="M321" s="77">
        <v>7.5999999999999998E-2</v>
      </c>
      <c r="N321" s="77">
        <v>7.5999999999999998E-2</v>
      </c>
      <c r="O321" s="77">
        <v>7.0999999999999994E-2</v>
      </c>
      <c r="P321" s="77">
        <v>7.5999999999999998E-2</v>
      </c>
      <c r="Q321" s="77">
        <v>7.7249999999999999E-2</v>
      </c>
      <c r="R321" s="77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77">
        <v>7.5999999999999998E-2</v>
      </c>
      <c r="C322" s="77">
        <v>8.1500000000000003E-2</v>
      </c>
      <c r="D322" s="77">
        <v>7.0999999999999994E-2</v>
      </c>
      <c r="E322" s="77">
        <v>7.0999999999999994E-2</v>
      </c>
      <c r="F322" s="77">
        <v>6.8500000000000005E-2</v>
      </c>
      <c r="G322" s="77">
        <v>6.8500000000000005E-2</v>
      </c>
      <c r="H322" s="77">
        <v>6.8500000000000005E-2</v>
      </c>
      <c r="I322" s="77">
        <v>7.0999999999999994E-2</v>
      </c>
      <c r="J322" s="77">
        <v>7.0999999999999994E-2</v>
      </c>
      <c r="K322" s="77">
        <v>7.0999999999999994E-2</v>
      </c>
      <c r="L322" s="77">
        <v>6.8500000000000005E-2</v>
      </c>
      <c r="M322" s="77">
        <v>7.5999999999999998E-2</v>
      </c>
      <c r="N322" s="77">
        <v>7.5999999999999998E-2</v>
      </c>
      <c r="O322" s="77">
        <v>7.0999999999999994E-2</v>
      </c>
      <c r="P322" s="77">
        <v>7.5999999999999998E-2</v>
      </c>
      <c r="Q322" s="77">
        <v>7.7249999999999999E-2</v>
      </c>
      <c r="R322" s="77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77">
        <v>7.5999999999999998E-2</v>
      </c>
      <c r="C323" s="77">
        <v>8.1500000000000003E-2</v>
      </c>
      <c r="D323" s="77">
        <v>7.0999999999999994E-2</v>
      </c>
      <c r="E323" s="77">
        <v>7.0999999999999994E-2</v>
      </c>
      <c r="F323" s="77">
        <v>6.8500000000000005E-2</v>
      </c>
      <c r="G323" s="77">
        <v>6.8500000000000005E-2</v>
      </c>
      <c r="H323" s="77">
        <v>6.8500000000000005E-2</v>
      </c>
      <c r="I323" s="77">
        <v>7.0999999999999994E-2</v>
      </c>
      <c r="J323" s="77">
        <v>7.0999999999999994E-2</v>
      </c>
      <c r="K323" s="77">
        <v>7.0999999999999994E-2</v>
      </c>
      <c r="L323" s="77">
        <v>6.8500000000000005E-2</v>
      </c>
      <c r="M323" s="77">
        <v>7.5999999999999998E-2</v>
      </c>
      <c r="N323" s="77">
        <v>7.5999999999999998E-2</v>
      </c>
      <c r="O323" s="77">
        <v>7.0999999999999994E-2</v>
      </c>
      <c r="P323" s="77">
        <v>7.5999999999999998E-2</v>
      </c>
      <c r="Q323" s="77">
        <v>7.7249999999999999E-2</v>
      </c>
      <c r="R323" s="77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77">
        <v>7.5999999999999998E-2</v>
      </c>
      <c r="C324" s="77">
        <v>8.1500000000000003E-2</v>
      </c>
      <c r="D324" s="77">
        <v>7.0999999999999994E-2</v>
      </c>
      <c r="E324" s="77">
        <v>7.0999999999999994E-2</v>
      </c>
      <c r="F324" s="77">
        <v>6.8500000000000005E-2</v>
      </c>
      <c r="G324" s="77">
        <v>6.8500000000000005E-2</v>
      </c>
      <c r="H324" s="77">
        <v>6.8500000000000005E-2</v>
      </c>
      <c r="I324" s="77">
        <v>7.0999999999999994E-2</v>
      </c>
      <c r="J324" s="77">
        <v>7.0999999999999994E-2</v>
      </c>
      <c r="K324" s="77">
        <v>7.0999999999999994E-2</v>
      </c>
      <c r="L324" s="77">
        <v>6.8500000000000005E-2</v>
      </c>
      <c r="M324" s="77">
        <v>7.5999999999999998E-2</v>
      </c>
      <c r="N324" s="77">
        <v>7.5999999999999998E-2</v>
      </c>
      <c r="O324" s="77">
        <v>7.0999999999999994E-2</v>
      </c>
      <c r="P324" s="77">
        <v>7.5999999999999998E-2</v>
      </c>
      <c r="Q324" s="77">
        <v>7.7249999999999999E-2</v>
      </c>
      <c r="R324" s="77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77">
        <v>7.5999999999999998E-2</v>
      </c>
      <c r="C325" s="77">
        <v>8.1500000000000003E-2</v>
      </c>
      <c r="D325" s="77">
        <v>7.0999999999999994E-2</v>
      </c>
      <c r="E325" s="77">
        <v>7.0999999999999994E-2</v>
      </c>
      <c r="F325" s="77">
        <v>6.8500000000000005E-2</v>
      </c>
      <c r="G325" s="77">
        <v>6.8500000000000005E-2</v>
      </c>
      <c r="H325" s="77">
        <v>6.8500000000000005E-2</v>
      </c>
      <c r="I325" s="77">
        <v>7.0999999999999994E-2</v>
      </c>
      <c r="J325" s="77">
        <v>7.0999999999999994E-2</v>
      </c>
      <c r="K325" s="77">
        <v>7.0999999999999994E-2</v>
      </c>
      <c r="L325" s="77">
        <v>6.8500000000000005E-2</v>
      </c>
      <c r="M325" s="77">
        <v>7.5999999999999998E-2</v>
      </c>
      <c r="N325" s="77">
        <v>7.5999999999999998E-2</v>
      </c>
      <c r="O325" s="77">
        <v>7.0999999999999994E-2</v>
      </c>
      <c r="P325" s="77">
        <v>7.5999999999999998E-2</v>
      </c>
      <c r="Q325" s="77">
        <v>7.7249999999999999E-2</v>
      </c>
      <c r="R325" s="77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77">
        <v>7.5999999999999998E-2</v>
      </c>
      <c r="C326" s="77">
        <v>8.1500000000000003E-2</v>
      </c>
      <c r="D326" s="77">
        <v>7.0999999999999994E-2</v>
      </c>
      <c r="E326" s="77">
        <v>7.0999999999999994E-2</v>
      </c>
      <c r="F326" s="77">
        <v>6.8500000000000005E-2</v>
      </c>
      <c r="G326" s="77">
        <v>6.8500000000000005E-2</v>
      </c>
      <c r="H326" s="77">
        <v>6.8500000000000005E-2</v>
      </c>
      <c r="I326" s="77">
        <v>7.0999999999999994E-2</v>
      </c>
      <c r="J326" s="77">
        <v>7.0999999999999994E-2</v>
      </c>
      <c r="K326" s="77">
        <v>7.0999999999999994E-2</v>
      </c>
      <c r="L326" s="77">
        <v>6.8500000000000005E-2</v>
      </c>
      <c r="M326" s="77">
        <v>7.5999999999999998E-2</v>
      </c>
      <c r="N326" s="77">
        <v>7.5999999999999998E-2</v>
      </c>
      <c r="O326" s="77">
        <v>7.0999999999999994E-2</v>
      </c>
      <c r="P326" s="77">
        <v>7.5999999999999998E-2</v>
      </c>
      <c r="Q326" s="77">
        <v>7.7249999999999999E-2</v>
      </c>
      <c r="R326" s="77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77">
        <v>7.5999999999999998E-2</v>
      </c>
      <c r="C327" s="77">
        <v>8.1500000000000003E-2</v>
      </c>
      <c r="D327" s="77">
        <v>7.0999999999999994E-2</v>
      </c>
      <c r="E327" s="77">
        <v>7.0999999999999994E-2</v>
      </c>
      <c r="F327" s="77">
        <v>6.8500000000000005E-2</v>
      </c>
      <c r="G327" s="77">
        <v>6.8500000000000005E-2</v>
      </c>
      <c r="H327" s="77">
        <v>6.8500000000000005E-2</v>
      </c>
      <c r="I327" s="77">
        <v>7.0999999999999994E-2</v>
      </c>
      <c r="J327" s="77">
        <v>7.0999999999999994E-2</v>
      </c>
      <c r="K327" s="77">
        <v>7.0999999999999994E-2</v>
      </c>
      <c r="L327" s="77">
        <v>6.8500000000000005E-2</v>
      </c>
      <c r="M327" s="77">
        <v>7.5999999999999998E-2</v>
      </c>
      <c r="N327" s="77">
        <v>7.5999999999999998E-2</v>
      </c>
      <c r="O327" s="77">
        <v>7.0999999999999994E-2</v>
      </c>
      <c r="P327" s="77">
        <v>7.5999999999999998E-2</v>
      </c>
      <c r="Q327" s="77">
        <v>7.7249999999999999E-2</v>
      </c>
      <c r="R327" s="77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77">
        <v>7.5999999999999998E-2</v>
      </c>
      <c r="C328" s="77">
        <v>8.1500000000000003E-2</v>
      </c>
      <c r="D328" s="77">
        <v>7.0999999999999994E-2</v>
      </c>
      <c r="E328" s="77">
        <v>7.0999999999999994E-2</v>
      </c>
      <c r="F328" s="77">
        <v>6.8500000000000005E-2</v>
      </c>
      <c r="G328" s="77">
        <v>6.8500000000000005E-2</v>
      </c>
      <c r="H328" s="77">
        <v>6.8500000000000005E-2</v>
      </c>
      <c r="I328" s="77">
        <v>7.0999999999999994E-2</v>
      </c>
      <c r="J328" s="77">
        <v>7.0999999999999994E-2</v>
      </c>
      <c r="K328" s="77">
        <v>7.0999999999999994E-2</v>
      </c>
      <c r="L328" s="77">
        <v>6.8500000000000005E-2</v>
      </c>
      <c r="M328" s="77">
        <v>7.5999999999999998E-2</v>
      </c>
      <c r="N328" s="77">
        <v>7.5999999999999998E-2</v>
      </c>
      <c r="O328" s="77">
        <v>7.0999999999999994E-2</v>
      </c>
      <c r="P328" s="77">
        <v>7.5999999999999998E-2</v>
      </c>
      <c r="Q328" s="77">
        <v>7.7249999999999999E-2</v>
      </c>
      <c r="R328" s="77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77">
        <v>7.5999999999999998E-2</v>
      </c>
      <c r="C329" s="77">
        <v>8.2500000000000004E-2</v>
      </c>
      <c r="D329" s="77">
        <v>7.0999999999999994E-2</v>
      </c>
      <c r="E329" s="77">
        <v>7.0999999999999994E-2</v>
      </c>
      <c r="F329" s="77">
        <v>6.8500000000000005E-2</v>
      </c>
      <c r="G329" s="77">
        <v>6.8500000000000005E-2</v>
      </c>
      <c r="H329" s="77">
        <v>6.8500000000000005E-2</v>
      </c>
      <c r="I329" s="77">
        <v>7.0999999999999994E-2</v>
      </c>
      <c r="J329" s="77">
        <v>7.0999999999999994E-2</v>
      </c>
      <c r="K329" s="77">
        <v>7.0999999999999994E-2</v>
      </c>
      <c r="L329" s="77">
        <v>6.8500000000000005E-2</v>
      </c>
      <c r="M329" s="77">
        <v>7.5999999999999998E-2</v>
      </c>
      <c r="N329" s="77">
        <v>7.5999999999999998E-2</v>
      </c>
      <c r="O329" s="77">
        <v>7.0999999999999994E-2</v>
      </c>
      <c r="P329" s="77">
        <v>7.5999999999999998E-2</v>
      </c>
      <c r="Q329" s="77">
        <v>8.2650000000000001E-2</v>
      </c>
      <c r="R329" s="77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77">
        <v>7.5999999999999998E-2</v>
      </c>
      <c r="C330" s="77">
        <v>8.2500000000000004E-2</v>
      </c>
      <c r="D330" s="77">
        <v>7.0999999999999994E-2</v>
      </c>
      <c r="E330" s="77">
        <v>7.0999999999999994E-2</v>
      </c>
      <c r="F330" s="77">
        <v>6.8500000000000005E-2</v>
      </c>
      <c r="G330" s="77">
        <v>6.8500000000000005E-2</v>
      </c>
      <c r="H330" s="77">
        <v>6.8500000000000005E-2</v>
      </c>
      <c r="I330" s="77">
        <v>7.0999999999999994E-2</v>
      </c>
      <c r="J330" s="77">
        <v>7.0999999999999994E-2</v>
      </c>
      <c r="K330" s="77">
        <v>7.0999999999999994E-2</v>
      </c>
      <c r="L330" s="77">
        <v>6.8500000000000005E-2</v>
      </c>
      <c r="M330" s="77">
        <v>7.5999999999999998E-2</v>
      </c>
      <c r="N330" s="77">
        <v>7.5999999999999998E-2</v>
      </c>
      <c r="O330" s="77">
        <v>7.0999999999999994E-2</v>
      </c>
      <c r="P330" s="77">
        <v>7.5999999999999998E-2</v>
      </c>
      <c r="Q330" s="77">
        <v>8.2650000000000001E-2</v>
      </c>
      <c r="R330" s="77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77">
        <v>7.5999999999999998E-2</v>
      </c>
      <c r="C331" s="77">
        <v>8.2500000000000004E-2</v>
      </c>
      <c r="D331" s="77">
        <v>7.0999999999999994E-2</v>
      </c>
      <c r="E331" s="77">
        <v>7.0999999999999994E-2</v>
      </c>
      <c r="F331" s="77">
        <v>6.8500000000000005E-2</v>
      </c>
      <c r="G331" s="77">
        <v>6.8500000000000005E-2</v>
      </c>
      <c r="H331" s="77">
        <v>6.8500000000000005E-2</v>
      </c>
      <c r="I331" s="77">
        <v>7.0999999999999994E-2</v>
      </c>
      <c r="J331" s="77">
        <v>7.0999999999999994E-2</v>
      </c>
      <c r="K331" s="77">
        <v>7.0999999999999994E-2</v>
      </c>
      <c r="L331" s="77">
        <v>6.8500000000000005E-2</v>
      </c>
      <c r="M331" s="77">
        <v>7.5999999999999998E-2</v>
      </c>
      <c r="N331" s="77">
        <v>7.5999999999999998E-2</v>
      </c>
      <c r="O331" s="77">
        <v>7.0999999999999994E-2</v>
      </c>
      <c r="P331" s="77">
        <v>7.5999999999999998E-2</v>
      </c>
      <c r="Q331" s="77">
        <v>8.2650000000000001E-2</v>
      </c>
      <c r="R331" s="77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77">
        <v>7.5999999999999998E-2</v>
      </c>
      <c r="C332" s="77">
        <v>8.2500000000000004E-2</v>
      </c>
      <c r="D332" s="77">
        <v>7.0999999999999994E-2</v>
      </c>
      <c r="E332" s="77">
        <v>7.0999999999999994E-2</v>
      </c>
      <c r="F332" s="77">
        <v>6.8500000000000005E-2</v>
      </c>
      <c r="G332" s="77">
        <v>6.8500000000000005E-2</v>
      </c>
      <c r="H332" s="77">
        <v>6.8500000000000005E-2</v>
      </c>
      <c r="I332" s="77">
        <v>7.0999999999999994E-2</v>
      </c>
      <c r="J332" s="77">
        <v>7.0999999999999994E-2</v>
      </c>
      <c r="K332" s="77">
        <v>7.0999999999999994E-2</v>
      </c>
      <c r="L332" s="77">
        <v>6.8500000000000005E-2</v>
      </c>
      <c r="M332" s="77">
        <v>7.5999999999999998E-2</v>
      </c>
      <c r="N332" s="77">
        <v>7.5999999999999998E-2</v>
      </c>
      <c r="O332" s="77">
        <v>7.0999999999999994E-2</v>
      </c>
      <c r="P332" s="77">
        <v>7.5999999999999998E-2</v>
      </c>
      <c r="Q332" s="77">
        <v>8.2650000000000001E-2</v>
      </c>
      <c r="R332" s="77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77">
        <v>7.5999999999999998E-2</v>
      </c>
      <c r="C333" s="77">
        <v>8.2500000000000004E-2</v>
      </c>
      <c r="D333" s="77">
        <v>7.0999999999999994E-2</v>
      </c>
      <c r="E333" s="77">
        <v>7.0999999999999994E-2</v>
      </c>
      <c r="F333" s="77">
        <v>6.8500000000000005E-2</v>
      </c>
      <c r="G333" s="77">
        <v>6.8500000000000005E-2</v>
      </c>
      <c r="H333" s="77">
        <v>6.8500000000000005E-2</v>
      </c>
      <c r="I333" s="77">
        <v>7.0999999999999994E-2</v>
      </c>
      <c r="J333" s="77">
        <v>7.0999999999999994E-2</v>
      </c>
      <c r="K333" s="77">
        <v>7.0999999999999994E-2</v>
      </c>
      <c r="L333" s="77">
        <v>6.8500000000000005E-2</v>
      </c>
      <c r="M333" s="77">
        <v>7.5999999999999998E-2</v>
      </c>
      <c r="N333" s="77">
        <v>7.5999999999999998E-2</v>
      </c>
      <c r="O333" s="77">
        <v>7.0999999999999994E-2</v>
      </c>
      <c r="P333" s="77">
        <v>7.5999999999999998E-2</v>
      </c>
      <c r="Q333" s="77">
        <v>8.2650000000000001E-2</v>
      </c>
      <c r="R333" s="77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77">
        <v>7.5999999999999998E-2</v>
      </c>
      <c r="C334" s="77">
        <v>8.2500000000000004E-2</v>
      </c>
      <c r="D334" s="77">
        <v>7.0999999999999994E-2</v>
      </c>
      <c r="E334" s="77">
        <v>7.0999999999999994E-2</v>
      </c>
      <c r="F334" s="77">
        <v>6.8500000000000005E-2</v>
      </c>
      <c r="G334" s="77">
        <v>6.8500000000000005E-2</v>
      </c>
      <c r="H334" s="77">
        <v>6.8500000000000005E-2</v>
      </c>
      <c r="I334" s="77">
        <v>7.0999999999999994E-2</v>
      </c>
      <c r="J334" s="77">
        <v>7.0999999999999994E-2</v>
      </c>
      <c r="K334" s="77">
        <v>7.0999999999999994E-2</v>
      </c>
      <c r="L334" s="77">
        <v>6.8500000000000005E-2</v>
      </c>
      <c r="M334" s="77">
        <v>7.5999999999999998E-2</v>
      </c>
      <c r="N334" s="77">
        <v>7.5999999999999998E-2</v>
      </c>
      <c r="O334" s="77">
        <v>7.0999999999999994E-2</v>
      </c>
      <c r="P334" s="77">
        <v>7.5999999999999998E-2</v>
      </c>
      <c r="Q334" s="77">
        <v>8.2650000000000001E-2</v>
      </c>
      <c r="R334" s="77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77">
        <v>7.5999999999999998E-2</v>
      </c>
      <c r="C335" s="77">
        <v>8.2500000000000004E-2</v>
      </c>
      <c r="D335" s="77">
        <v>7.0999999999999994E-2</v>
      </c>
      <c r="E335" s="77">
        <v>7.0999999999999994E-2</v>
      </c>
      <c r="F335" s="77">
        <v>6.8500000000000005E-2</v>
      </c>
      <c r="G335" s="77">
        <v>6.8500000000000005E-2</v>
      </c>
      <c r="H335" s="77">
        <v>6.8500000000000005E-2</v>
      </c>
      <c r="I335" s="77">
        <v>7.0999999999999994E-2</v>
      </c>
      <c r="J335" s="77">
        <v>7.0999999999999994E-2</v>
      </c>
      <c r="K335" s="77">
        <v>7.0999999999999994E-2</v>
      </c>
      <c r="L335" s="77">
        <v>6.8500000000000005E-2</v>
      </c>
      <c r="M335" s="77">
        <v>7.5999999999999998E-2</v>
      </c>
      <c r="N335" s="77">
        <v>7.5999999999999998E-2</v>
      </c>
      <c r="O335" s="77">
        <v>7.0999999999999994E-2</v>
      </c>
      <c r="P335" s="77">
        <v>7.5999999999999998E-2</v>
      </c>
      <c r="Q335" s="77">
        <v>8.2650000000000001E-2</v>
      </c>
      <c r="R335" s="77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77">
        <v>7.5999999999999998E-2</v>
      </c>
      <c r="C336" s="77">
        <v>8.2500000000000004E-2</v>
      </c>
      <c r="D336" s="77">
        <v>7.0999999999999994E-2</v>
      </c>
      <c r="E336" s="77">
        <v>7.0999999999999994E-2</v>
      </c>
      <c r="F336" s="77">
        <v>6.8500000000000005E-2</v>
      </c>
      <c r="G336" s="77">
        <v>6.8500000000000005E-2</v>
      </c>
      <c r="H336" s="77">
        <v>6.8500000000000005E-2</v>
      </c>
      <c r="I336" s="77">
        <v>7.0999999999999994E-2</v>
      </c>
      <c r="J336" s="77">
        <v>7.0999999999999994E-2</v>
      </c>
      <c r="K336" s="77">
        <v>7.0999999999999994E-2</v>
      </c>
      <c r="L336" s="77">
        <v>6.8500000000000005E-2</v>
      </c>
      <c r="M336" s="77">
        <v>7.5999999999999998E-2</v>
      </c>
      <c r="N336" s="77">
        <v>7.5999999999999998E-2</v>
      </c>
      <c r="O336" s="77">
        <v>7.0999999999999994E-2</v>
      </c>
      <c r="P336" s="77">
        <v>7.5999999999999998E-2</v>
      </c>
      <c r="Q336" s="77">
        <v>8.2650000000000001E-2</v>
      </c>
      <c r="R336" s="77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77">
        <v>7.5999999999999998E-2</v>
      </c>
      <c r="C337" s="77">
        <v>8.2500000000000004E-2</v>
      </c>
      <c r="D337" s="77">
        <v>7.0999999999999994E-2</v>
      </c>
      <c r="E337" s="77">
        <v>7.0999999999999994E-2</v>
      </c>
      <c r="F337" s="77">
        <v>6.8500000000000005E-2</v>
      </c>
      <c r="G337" s="77">
        <v>6.8500000000000005E-2</v>
      </c>
      <c r="H337" s="77">
        <v>6.8500000000000005E-2</v>
      </c>
      <c r="I337" s="77">
        <v>7.0999999999999994E-2</v>
      </c>
      <c r="J337" s="77">
        <v>7.0999999999999994E-2</v>
      </c>
      <c r="K337" s="77">
        <v>7.0999999999999994E-2</v>
      </c>
      <c r="L337" s="77">
        <v>6.8500000000000005E-2</v>
      </c>
      <c r="M337" s="77">
        <v>7.5999999999999998E-2</v>
      </c>
      <c r="N337" s="77">
        <v>7.5999999999999998E-2</v>
      </c>
      <c r="O337" s="77">
        <v>7.0999999999999994E-2</v>
      </c>
      <c r="P337" s="77">
        <v>7.5999999999999998E-2</v>
      </c>
      <c r="Q337" s="77">
        <v>8.2650000000000001E-2</v>
      </c>
      <c r="R337" s="77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77">
        <v>7.5999999999999998E-2</v>
      </c>
      <c r="C338" s="77">
        <v>8.2500000000000004E-2</v>
      </c>
      <c r="D338" s="77">
        <v>7.0999999999999994E-2</v>
      </c>
      <c r="E338" s="77">
        <v>7.0999999999999994E-2</v>
      </c>
      <c r="F338" s="77">
        <v>6.8500000000000005E-2</v>
      </c>
      <c r="G338" s="77">
        <v>6.8500000000000005E-2</v>
      </c>
      <c r="H338" s="77">
        <v>6.8500000000000005E-2</v>
      </c>
      <c r="I338" s="77">
        <v>7.0999999999999994E-2</v>
      </c>
      <c r="J338" s="77">
        <v>7.0999999999999994E-2</v>
      </c>
      <c r="K338" s="77">
        <v>7.0999999999999994E-2</v>
      </c>
      <c r="L338" s="77">
        <v>6.8500000000000005E-2</v>
      </c>
      <c r="M338" s="77">
        <v>7.5999999999999998E-2</v>
      </c>
      <c r="N338" s="77">
        <v>7.5999999999999998E-2</v>
      </c>
      <c r="O338" s="77">
        <v>7.0999999999999994E-2</v>
      </c>
      <c r="P338" s="77">
        <v>7.5999999999999998E-2</v>
      </c>
      <c r="Q338" s="77">
        <v>8.2650000000000001E-2</v>
      </c>
      <c r="R338" s="77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77">
        <v>7.5999999999999998E-2</v>
      </c>
      <c r="C339" s="77">
        <v>8.2500000000000004E-2</v>
      </c>
      <c r="D339" s="77">
        <v>7.0999999999999994E-2</v>
      </c>
      <c r="E339" s="77">
        <v>7.0999999999999994E-2</v>
      </c>
      <c r="F339" s="77">
        <v>6.8500000000000005E-2</v>
      </c>
      <c r="G339" s="77">
        <v>6.8500000000000005E-2</v>
      </c>
      <c r="H339" s="77">
        <v>6.8500000000000005E-2</v>
      </c>
      <c r="I339" s="77">
        <v>7.0999999999999994E-2</v>
      </c>
      <c r="J339" s="77">
        <v>7.0999999999999994E-2</v>
      </c>
      <c r="K339" s="77">
        <v>7.0999999999999994E-2</v>
      </c>
      <c r="L339" s="77">
        <v>6.8500000000000005E-2</v>
      </c>
      <c r="M339" s="77">
        <v>7.5999999999999998E-2</v>
      </c>
      <c r="N339" s="77">
        <v>7.5999999999999998E-2</v>
      </c>
      <c r="O339" s="77">
        <v>7.0999999999999994E-2</v>
      </c>
      <c r="P339" s="77">
        <v>7.5999999999999998E-2</v>
      </c>
      <c r="Q339" s="77">
        <v>8.2650000000000001E-2</v>
      </c>
      <c r="R339" s="77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77">
        <v>7.5999999999999998E-2</v>
      </c>
      <c r="C340" s="77">
        <v>8.2500000000000004E-2</v>
      </c>
      <c r="D340" s="77">
        <v>7.0999999999999994E-2</v>
      </c>
      <c r="E340" s="77">
        <v>7.0999999999999994E-2</v>
      </c>
      <c r="F340" s="77">
        <v>6.8500000000000005E-2</v>
      </c>
      <c r="G340" s="77">
        <v>6.8500000000000005E-2</v>
      </c>
      <c r="H340" s="77">
        <v>6.8500000000000005E-2</v>
      </c>
      <c r="I340" s="77">
        <v>7.0999999999999994E-2</v>
      </c>
      <c r="J340" s="77">
        <v>7.0999999999999994E-2</v>
      </c>
      <c r="K340" s="77">
        <v>7.0999999999999994E-2</v>
      </c>
      <c r="L340" s="77">
        <v>6.8500000000000005E-2</v>
      </c>
      <c r="M340" s="77">
        <v>7.5999999999999998E-2</v>
      </c>
      <c r="N340" s="77">
        <v>7.5999999999999998E-2</v>
      </c>
      <c r="O340" s="77">
        <v>7.0999999999999994E-2</v>
      </c>
      <c r="P340" s="77">
        <v>7.5999999999999998E-2</v>
      </c>
      <c r="Q340" s="77">
        <v>8.2650000000000001E-2</v>
      </c>
      <c r="R340" s="77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77">
        <v>7.5999999999999998E-2</v>
      </c>
      <c r="C341" s="77">
        <v>8.2500000000000004E-2</v>
      </c>
      <c r="D341" s="77">
        <v>7.0999999999999994E-2</v>
      </c>
      <c r="E341" s="77">
        <v>7.0999999999999994E-2</v>
      </c>
      <c r="F341" s="77">
        <v>6.8500000000000005E-2</v>
      </c>
      <c r="G341" s="77">
        <v>6.8500000000000005E-2</v>
      </c>
      <c r="H341" s="77">
        <v>6.8500000000000005E-2</v>
      </c>
      <c r="I341" s="77">
        <v>7.0999999999999994E-2</v>
      </c>
      <c r="J341" s="77">
        <v>7.0999999999999994E-2</v>
      </c>
      <c r="K341" s="77">
        <v>7.0999999999999994E-2</v>
      </c>
      <c r="L341" s="77">
        <v>6.8500000000000005E-2</v>
      </c>
      <c r="M341" s="77">
        <v>7.5999999999999998E-2</v>
      </c>
      <c r="N341" s="77">
        <v>7.5999999999999998E-2</v>
      </c>
      <c r="O341" s="77">
        <v>7.0999999999999994E-2</v>
      </c>
      <c r="P341" s="77">
        <v>7.5999999999999998E-2</v>
      </c>
      <c r="Q341" s="77">
        <v>8.2650000000000001E-2</v>
      </c>
      <c r="R341" s="77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77">
        <v>7.5999999999999998E-2</v>
      </c>
      <c r="C342" s="77">
        <v>8.2500000000000004E-2</v>
      </c>
      <c r="D342" s="77">
        <v>7.0999999999999994E-2</v>
      </c>
      <c r="E342" s="77">
        <v>7.0999999999999994E-2</v>
      </c>
      <c r="F342" s="77">
        <v>6.8500000000000005E-2</v>
      </c>
      <c r="G342" s="77">
        <v>6.8500000000000005E-2</v>
      </c>
      <c r="H342" s="77">
        <v>6.8500000000000005E-2</v>
      </c>
      <c r="I342" s="77">
        <v>7.0999999999999994E-2</v>
      </c>
      <c r="J342" s="77">
        <v>7.0999999999999994E-2</v>
      </c>
      <c r="K342" s="77">
        <v>7.0999999999999994E-2</v>
      </c>
      <c r="L342" s="77">
        <v>6.8500000000000005E-2</v>
      </c>
      <c r="M342" s="77">
        <v>7.5999999999999998E-2</v>
      </c>
      <c r="N342" s="77">
        <v>7.5999999999999998E-2</v>
      </c>
      <c r="O342" s="77">
        <v>7.0999999999999994E-2</v>
      </c>
      <c r="P342" s="77">
        <v>7.5999999999999998E-2</v>
      </c>
      <c r="Q342" s="77">
        <v>8.2650000000000001E-2</v>
      </c>
      <c r="R342" s="77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77">
        <v>7.5999999999999998E-2</v>
      </c>
      <c r="C343" s="77">
        <v>8.2500000000000004E-2</v>
      </c>
      <c r="D343" s="77">
        <v>7.0999999999999994E-2</v>
      </c>
      <c r="E343" s="77">
        <v>7.0999999999999994E-2</v>
      </c>
      <c r="F343" s="77">
        <v>6.8500000000000005E-2</v>
      </c>
      <c r="G343" s="77">
        <v>6.8500000000000005E-2</v>
      </c>
      <c r="H343" s="77">
        <v>6.8500000000000005E-2</v>
      </c>
      <c r="I343" s="77">
        <v>7.0999999999999994E-2</v>
      </c>
      <c r="J343" s="77">
        <v>7.0999999999999994E-2</v>
      </c>
      <c r="K343" s="77">
        <v>7.0999999999999994E-2</v>
      </c>
      <c r="L343" s="77">
        <v>6.8500000000000005E-2</v>
      </c>
      <c r="M343" s="77">
        <v>7.5999999999999998E-2</v>
      </c>
      <c r="N343" s="77">
        <v>7.5999999999999998E-2</v>
      </c>
      <c r="O343" s="77">
        <v>7.0999999999999994E-2</v>
      </c>
      <c r="P343" s="77">
        <v>7.5999999999999998E-2</v>
      </c>
      <c r="Q343" s="77">
        <v>8.2650000000000001E-2</v>
      </c>
      <c r="R343" s="77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77">
        <v>7.5999999999999998E-2</v>
      </c>
      <c r="C344" s="77">
        <v>8.2500000000000004E-2</v>
      </c>
      <c r="D344" s="77">
        <v>7.0999999999999994E-2</v>
      </c>
      <c r="E344" s="77">
        <v>7.0999999999999994E-2</v>
      </c>
      <c r="F344" s="77">
        <v>6.8500000000000005E-2</v>
      </c>
      <c r="G344" s="77">
        <v>6.8500000000000005E-2</v>
      </c>
      <c r="H344" s="77">
        <v>6.8500000000000005E-2</v>
      </c>
      <c r="I344" s="77">
        <v>7.0999999999999994E-2</v>
      </c>
      <c r="J344" s="77">
        <v>7.0999999999999994E-2</v>
      </c>
      <c r="K344" s="77">
        <v>7.0999999999999994E-2</v>
      </c>
      <c r="L344" s="77">
        <v>6.8500000000000005E-2</v>
      </c>
      <c r="M344" s="77">
        <v>7.5999999999999998E-2</v>
      </c>
      <c r="N344" s="77">
        <v>7.5999999999999998E-2</v>
      </c>
      <c r="O344" s="77">
        <v>7.0999999999999994E-2</v>
      </c>
      <c r="P344" s="77">
        <v>7.5999999999999998E-2</v>
      </c>
      <c r="Q344" s="77">
        <v>8.2650000000000001E-2</v>
      </c>
      <c r="R344" s="77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77">
        <v>7.5999999999999998E-2</v>
      </c>
      <c r="C345" s="77">
        <v>8.2500000000000004E-2</v>
      </c>
      <c r="D345" s="77">
        <v>7.0999999999999994E-2</v>
      </c>
      <c r="E345" s="77">
        <v>7.0999999999999994E-2</v>
      </c>
      <c r="F345" s="77">
        <v>6.8500000000000005E-2</v>
      </c>
      <c r="G345" s="77">
        <v>6.8500000000000005E-2</v>
      </c>
      <c r="H345" s="77">
        <v>6.8500000000000005E-2</v>
      </c>
      <c r="I345" s="77">
        <v>7.0999999999999994E-2</v>
      </c>
      <c r="J345" s="77">
        <v>7.0999999999999994E-2</v>
      </c>
      <c r="K345" s="77">
        <v>7.0999999999999994E-2</v>
      </c>
      <c r="L345" s="77">
        <v>6.8500000000000005E-2</v>
      </c>
      <c r="M345" s="77">
        <v>7.5999999999999998E-2</v>
      </c>
      <c r="N345" s="77">
        <v>7.5999999999999998E-2</v>
      </c>
      <c r="O345" s="77">
        <v>7.0999999999999994E-2</v>
      </c>
      <c r="P345" s="77">
        <v>7.5999999999999998E-2</v>
      </c>
      <c r="Q345" s="77">
        <v>8.2650000000000001E-2</v>
      </c>
      <c r="R345" s="77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77">
        <v>7.5999999999999998E-2</v>
      </c>
      <c r="C346" s="77">
        <v>8.2500000000000004E-2</v>
      </c>
      <c r="D346" s="77">
        <v>7.0999999999999994E-2</v>
      </c>
      <c r="E346" s="77">
        <v>7.0999999999999994E-2</v>
      </c>
      <c r="F346" s="77">
        <v>6.8500000000000005E-2</v>
      </c>
      <c r="G346" s="77">
        <v>6.8500000000000005E-2</v>
      </c>
      <c r="H346" s="77">
        <v>6.8500000000000005E-2</v>
      </c>
      <c r="I346" s="77">
        <v>7.0999999999999994E-2</v>
      </c>
      <c r="J346" s="77">
        <v>7.0999999999999994E-2</v>
      </c>
      <c r="K346" s="77">
        <v>7.0999999999999994E-2</v>
      </c>
      <c r="L346" s="77">
        <v>6.8500000000000005E-2</v>
      </c>
      <c r="M346" s="77">
        <v>7.5999999999999998E-2</v>
      </c>
      <c r="N346" s="77">
        <v>7.5999999999999998E-2</v>
      </c>
      <c r="O346" s="77">
        <v>7.0999999999999994E-2</v>
      </c>
      <c r="P346" s="77">
        <v>7.5999999999999998E-2</v>
      </c>
      <c r="Q346" s="77">
        <v>8.2650000000000001E-2</v>
      </c>
      <c r="R346" s="77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77">
        <v>7.5999999999999998E-2</v>
      </c>
      <c r="C347" s="77">
        <v>8.2500000000000004E-2</v>
      </c>
      <c r="D347" s="77">
        <v>7.0999999999999994E-2</v>
      </c>
      <c r="E347" s="77">
        <v>7.0999999999999994E-2</v>
      </c>
      <c r="F347" s="77">
        <v>6.8500000000000005E-2</v>
      </c>
      <c r="G347" s="77">
        <v>6.8500000000000005E-2</v>
      </c>
      <c r="H347" s="77">
        <v>6.8500000000000005E-2</v>
      </c>
      <c r="I347" s="77">
        <v>7.0999999999999994E-2</v>
      </c>
      <c r="J347" s="77">
        <v>7.0999999999999994E-2</v>
      </c>
      <c r="K347" s="77">
        <v>7.0999999999999994E-2</v>
      </c>
      <c r="L347" s="77">
        <v>6.8500000000000005E-2</v>
      </c>
      <c r="M347" s="77">
        <v>7.5999999999999998E-2</v>
      </c>
      <c r="N347" s="77">
        <v>7.5999999999999998E-2</v>
      </c>
      <c r="O347" s="77">
        <v>7.0999999999999994E-2</v>
      </c>
      <c r="P347" s="77">
        <v>7.5999999999999998E-2</v>
      </c>
      <c r="Q347" s="77">
        <v>8.2650000000000001E-2</v>
      </c>
      <c r="R347" s="77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77">
        <v>7.5999999999999998E-2</v>
      </c>
      <c r="C348" s="77">
        <v>8.2500000000000004E-2</v>
      </c>
      <c r="D348" s="77">
        <v>7.0999999999999994E-2</v>
      </c>
      <c r="E348" s="77">
        <v>7.0999999999999994E-2</v>
      </c>
      <c r="F348" s="77">
        <v>6.8500000000000005E-2</v>
      </c>
      <c r="G348" s="77">
        <v>6.8500000000000005E-2</v>
      </c>
      <c r="H348" s="77">
        <v>6.8500000000000005E-2</v>
      </c>
      <c r="I348" s="77">
        <v>7.0999999999999994E-2</v>
      </c>
      <c r="J348" s="77">
        <v>7.0999999999999994E-2</v>
      </c>
      <c r="K348" s="77">
        <v>7.0999999999999994E-2</v>
      </c>
      <c r="L348" s="77">
        <v>6.8500000000000005E-2</v>
      </c>
      <c r="M348" s="77">
        <v>7.5999999999999998E-2</v>
      </c>
      <c r="N348" s="77">
        <v>7.5999999999999998E-2</v>
      </c>
      <c r="O348" s="77">
        <v>7.0999999999999994E-2</v>
      </c>
      <c r="P348" s="77">
        <v>7.5999999999999998E-2</v>
      </c>
      <c r="Q348" s="77">
        <v>8.2650000000000001E-2</v>
      </c>
      <c r="R348" s="77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77">
        <v>7.5999999999999998E-2</v>
      </c>
      <c r="C349" s="77">
        <v>8.2500000000000004E-2</v>
      </c>
      <c r="D349" s="77">
        <v>7.0999999999999994E-2</v>
      </c>
      <c r="E349" s="77">
        <v>7.0999999999999994E-2</v>
      </c>
      <c r="F349" s="77">
        <v>6.8500000000000005E-2</v>
      </c>
      <c r="G349" s="77">
        <v>6.8500000000000005E-2</v>
      </c>
      <c r="H349" s="77">
        <v>6.8500000000000005E-2</v>
      </c>
      <c r="I349" s="77">
        <v>7.0999999999999994E-2</v>
      </c>
      <c r="J349" s="77">
        <v>7.0999999999999994E-2</v>
      </c>
      <c r="K349" s="77">
        <v>7.0999999999999994E-2</v>
      </c>
      <c r="L349" s="77">
        <v>6.8500000000000005E-2</v>
      </c>
      <c r="M349" s="77">
        <v>7.5999999999999998E-2</v>
      </c>
      <c r="N349" s="77">
        <v>7.5999999999999998E-2</v>
      </c>
      <c r="O349" s="77">
        <v>7.0999999999999994E-2</v>
      </c>
      <c r="P349" s="77">
        <v>7.5999999999999998E-2</v>
      </c>
      <c r="Q349" s="77">
        <v>8.2650000000000001E-2</v>
      </c>
      <c r="R349" s="77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77">
        <v>7.5999999999999998E-2</v>
      </c>
      <c r="C350" s="77">
        <v>8.2500000000000004E-2</v>
      </c>
      <c r="D350" s="77">
        <v>7.0999999999999994E-2</v>
      </c>
      <c r="E350" s="77">
        <v>7.0999999999999994E-2</v>
      </c>
      <c r="F350" s="77">
        <v>6.8500000000000005E-2</v>
      </c>
      <c r="G350" s="77">
        <v>6.8500000000000005E-2</v>
      </c>
      <c r="H350" s="77">
        <v>6.8500000000000005E-2</v>
      </c>
      <c r="I350" s="77">
        <v>7.0999999999999994E-2</v>
      </c>
      <c r="J350" s="77">
        <v>7.0999999999999994E-2</v>
      </c>
      <c r="K350" s="77">
        <v>7.0999999999999994E-2</v>
      </c>
      <c r="L350" s="77">
        <v>6.8500000000000005E-2</v>
      </c>
      <c r="M350" s="77">
        <v>7.5999999999999998E-2</v>
      </c>
      <c r="N350" s="77">
        <v>7.5999999999999998E-2</v>
      </c>
      <c r="O350" s="77">
        <v>7.0999999999999994E-2</v>
      </c>
      <c r="P350" s="77">
        <v>7.5999999999999998E-2</v>
      </c>
      <c r="Q350" s="77">
        <v>8.2650000000000001E-2</v>
      </c>
      <c r="R350" s="77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77">
        <v>7.5999999999999998E-2</v>
      </c>
      <c r="C351" s="77">
        <v>8.2500000000000004E-2</v>
      </c>
      <c r="D351" s="77">
        <v>7.0999999999999994E-2</v>
      </c>
      <c r="E351" s="77">
        <v>7.0999999999999994E-2</v>
      </c>
      <c r="F351" s="77">
        <v>6.8500000000000005E-2</v>
      </c>
      <c r="G351" s="77">
        <v>6.8500000000000005E-2</v>
      </c>
      <c r="H351" s="77">
        <v>6.8500000000000005E-2</v>
      </c>
      <c r="I351" s="77">
        <v>7.0999999999999994E-2</v>
      </c>
      <c r="J351" s="77">
        <v>7.0999999999999994E-2</v>
      </c>
      <c r="K351" s="77">
        <v>7.0999999999999994E-2</v>
      </c>
      <c r="L351" s="77">
        <v>6.8500000000000005E-2</v>
      </c>
      <c r="M351" s="77">
        <v>7.5999999999999998E-2</v>
      </c>
      <c r="N351" s="77">
        <v>7.5999999999999998E-2</v>
      </c>
      <c r="O351" s="77">
        <v>7.0999999999999994E-2</v>
      </c>
      <c r="P351" s="77">
        <v>7.5999999999999998E-2</v>
      </c>
      <c r="Q351" s="77">
        <v>8.2650000000000001E-2</v>
      </c>
      <c r="R351" s="77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77">
        <v>7.5999999999999998E-2</v>
      </c>
      <c r="C352" s="77">
        <v>8.2500000000000004E-2</v>
      </c>
      <c r="D352" s="77">
        <v>7.0999999999999994E-2</v>
      </c>
      <c r="E352" s="77">
        <v>7.0999999999999994E-2</v>
      </c>
      <c r="F352" s="77">
        <v>6.8500000000000005E-2</v>
      </c>
      <c r="G352" s="77">
        <v>6.8500000000000005E-2</v>
      </c>
      <c r="H352" s="77">
        <v>6.8500000000000005E-2</v>
      </c>
      <c r="I352" s="77">
        <v>7.0999999999999994E-2</v>
      </c>
      <c r="J352" s="77">
        <v>7.0999999999999994E-2</v>
      </c>
      <c r="K352" s="77">
        <v>7.0999999999999994E-2</v>
      </c>
      <c r="L352" s="77">
        <v>6.8500000000000005E-2</v>
      </c>
      <c r="M352" s="77">
        <v>7.5999999999999998E-2</v>
      </c>
      <c r="N352" s="77">
        <v>7.5999999999999998E-2</v>
      </c>
      <c r="O352" s="77">
        <v>7.0999999999999994E-2</v>
      </c>
      <c r="P352" s="77">
        <v>7.5999999999999998E-2</v>
      </c>
      <c r="Q352" s="77">
        <v>8.2650000000000001E-2</v>
      </c>
      <c r="R352" s="77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77">
        <v>7.5999999999999998E-2</v>
      </c>
      <c r="C353" s="77">
        <v>8.2500000000000004E-2</v>
      </c>
      <c r="D353" s="77">
        <v>7.0999999999999994E-2</v>
      </c>
      <c r="E353" s="77">
        <v>7.0999999999999994E-2</v>
      </c>
      <c r="F353" s="77">
        <v>6.8500000000000005E-2</v>
      </c>
      <c r="G353" s="77">
        <v>6.8500000000000005E-2</v>
      </c>
      <c r="H353" s="77">
        <v>6.8500000000000005E-2</v>
      </c>
      <c r="I353" s="77">
        <v>7.0999999999999994E-2</v>
      </c>
      <c r="J353" s="77">
        <v>7.0999999999999994E-2</v>
      </c>
      <c r="K353" s="77">
        <v>7.0999999999999994E-2</v>
      </c>
      <c r="L353" s="77">
        <v>6.8500000000000005E-2</v>
      </c>
      <c r="M353" s="77">
        <v>7.5999999999999998E-2</v>
      </c>
      <c r="N353" s="77">
        <v>7.5999999999999998E-2</v>
      </c>
      <c r="O353" s="77">
        <v>7.0999999999999994E-2</v>
      </c>
      <c r="P353" s="77">
        <v>7.5999999999999998E-2</v>
      </c>
      <c r="Q353" s="77">
        <v>8.2650000000000001E-2</v>
      </c>
      <c r="R353" s="77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77">
        <v>7.5999999999999998E-2</v>
      </c>
      <c r="C354" s="77">
        <v>8.2500000000000004E-2</v>
      </c>
      <c r="D354" s="77">
        <v>7.0999999999999994E-2</v>
      </c>
      <c r="E354" s="77">
        <v>7.0999999999999994E-2</v>
      </c>
      <c r="F354" s="77">
        <v>6.8500000000000005E-2</v>
      </c>
      <c r="G354" s="77">
        <v>6.8500000000000005E-2</v>
      </c>
      <c r="H354" s="77">
        <v>6.8500000000000005E-2</v>
      </c>
      <c r="I354" s="77">
        <v>7.0999999999999994E-2</v>
      </c>
      <c r="J354" s="77">
        <v>7.0999999999999994E-2</v>
      </c>
      <c r="K354" s="77">
        <v>7.0999999999999994E-2</v>
      </c>
      <c r="L354" s="77">
        <v>6.8500000000000005E-2</v>
      </c>
      <c r="M354" s="77">
        <v>7.5999999999999998E-2</v>
      </c>
      <c r="N354" s="77">
        <v>7.5999999999999998E-2</v>
      </c>
      <c r="O354" s="77">
        <v>7.0999999999999994E-2</v>
      </c>
      <c r="P354" s="77">
        <v>7.5999999999999998E-2</v>
      </c>
      <c r="Q354" s="77">
        <v>8.2650000000000001E-2</v>
      </c>
      <c r="R354" s="77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77">
        <v>7.5999999999999998E-2</v>
      </c>
      <c r="C355" s="77">
        <v>8.2500000000000004E-2</v>
      </c>
      <c r="D355" s="77">
        <v>7.0999999999999994E-2</v>
      </c>
      <c r="E355" s="77">
        <v>7.0999999999999994E-2</v>
      </c>
      <c r="F355" s="77">
        <v>6.8500000000000005E-2</v>
      </c>
      <c r="G355" s="77">
        <v>6.8500000000000005E-2</v>
      </c>
      <c r="H355" s="77">
        <v>6.8500000000000005E-2</v>
      </c>
      <c r="I355" s="77">
        <v>7.0999999999999994E-2</v>
      </c>
      <c r="J355" s="77">
        <v>7.0999999999999994E-2</v>
      </c>
      <c r="K355" s="77">
        <v>7.0999999999999994E-2</v>
      </c>
      <c r="L355" s="77">
        <v>6.8500000000000005E-2</v>
      </c>
      <c r="M355" s="77">
        <v>7.5999999999999998E-2</v>
      </c>
      <c r="N355" s="77">
        <v>7.5999999999999998E-2</v>
      </c>
      <c r="O355" s="77">
        <v>7.0999999999999994E-2</v>
      </c>
      <c r="P355" s="77">
        <v>7.5999999999999998E-2</v>
      </c>
      <c r="Q355" s="77">
        <v>8.2650000000000001E-2</v>
      </c>
      <c r="R355" s="77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77">
        <v>7.5999999999999998E-2</v>
      </c>
      <c r="C356" s="77">
        <v>8.2500000000000004E-2</v>
      </c>
      <c r="D356" s="77">
        <v>7.0999999999999994E-2</v>
      </c>
      <c r="E356" s="77">
        <v>7.0999999999999994E-2</v>
      </c>
      <c r="F356" s="77">
        <v>6.8500000000000005E-2</v>
      </c>
      <c r="G356" s="77">
        <v>6.8500000000000005E-2</v>
      </c>
      <c r="H356" s="77">
        <v>6.8500000000000005E-2</v>
      </c>
      <c r="I356" s="77">
        <v>7.0999999999999994E-2</v>
      </c>
      <c r="J356" s="77">
        <v>7.0999999999999994E-2</v>
      </c>
      <c r="K356" s="77">
        <v>7.0999999999999994E-2</v>
      </c>
      <c r="L356" s="77">
        <v>6.8500000000000005E-2</v>
      </c>
      <c r="M356" s="77">
        <v>7.5999999999999998E-2</v>
      </c>
      <c r="N356" s="77">
        <v>7.5999999999999998E-2</v>
      </c>
      <c r="O356" s="77">
        <v>7.0999999999999994E-2</v>
      </c>
      <c r="P356" s="77">
        <v>7.5999999999999998E-2</v>
      </c>
      <c r="Q356" s="77">
        <v>8.2650000000000001E-2</v>
      </c>
      <c r="R356" s="77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77">
        <v>7.5999999999999998E-2</v>
      </c>
      <c r="C357" s="77">
        <v>8.2500000000000004E-2</v>
      </c>
      <c r="D357" s="77">
        <v>7.0999999999999994E-2</v>
      </c>
      <c r="E357" s="77">
        <v>7.0999999999999994E-2</v>
      </c>
      <c r="F357" s="77">
        <v>6.8500000000000005E-2</v>
      </c>
      <c r="G357" s="77">
        <v>6.8500000000000005E-2</v>
      </c>
      <c r="H357" s="77">
        <v>6.8500000000000005E-2</v>
      </c>
      <c r="I357" s="77">
        <v>7.0999999999999994E-2</v>
      </c>
      <c r="J357" s="77">
        <v>7.0999999999999994E-2</v>
      </c>
      <c r="K357" s="77">
        <v>7.0999999999999994E-2</v>
      </c>
      <c r="L357" s="77">
        <v>6.8500000000000005E-2</v>
      </c>
      <c r="M357" s="77">
        <v>7.5999999999999998E-2</v>
      </c>
      <c r="N357" s="77">
        <v>7.5999999999999998E-2</v>
      </c>
      <c r="O357" s="77">
        <v>7.0999999999999994E-2</v>
      </c>
      <c r="P357" s="77">
        <v>7.5999999999999998E-2</v>
      </c>
      <c r="Q357" s="77">
        <v>8.2650000000000001E-2</v>
      </c>
      <c r="R357" s="77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77">
        <v>7.5999999999999998E-2</v>
      </c>
      <c r="C358" s="77">
        <v>8.2500000000000004E-2</v>
      </c>
      <c r="D358" s="77">
        <v>7.0999999999999994E-2</v>
      </c>
      <c r="E358" s="77">
        <v>7.0999999999999994E-2</v>
      </c>
      <c r="F358" s="77">
        <v>6.8500000000000005E-2</v>
      </c>
      <c r="G358" s="77">
        <v>6.8500000000000005E-2</v>
      </c>
      <c r="H358" s="77">
        <v>6.8500000000000005E-2</v>
      </c>
      <c r="I358" s="77">
        <v>7.0999999999999994E-2</v>
      </c>
      <c r="J358" s="77">
        <v>7.0999999999999994E-2</v>
      </c>
      <c r="K358" s="77">
        <v>7.0999999999999994E-2</v>
      </c>
      <c r="L358" s="77">
        <v>6.8500000000000005E-2</v>
      </c>
      <c r="M358" s="77">
        <v>7.5999999999999998E-2</v>
      </c>
      <c r="N358" s="77">
        <v>7.5999999999999998E-2</v>
      </c>
      <c r="O358" s="77">
        <v>7.0999999999999994E-2</v>
      </c>
      <c r="P358" s="77">
        <v>7.5999999999999998E-2</v>
      </c>
      <c r="Q358" s="77">
        <v>8.2650000000000001E-2</v>
      </c>
      <c r="R358" s="77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77">
        <v>7.5999999999999998E-2</v>
      </c>
      <c r="C359" s="77">
        <v>8.2500000000000004E-2</v>
      </c>
      <c r="D359" s="77">
        <v>7.0999999999999994E-2</v>
      </c>
      <c r="E359" s="77">
        <v>7.0999999999999994E-2</v>
      </c>
      <c r="F359" s="77">
        <v>6.8500000000000005E-2</v>
      </c>
      <c r="G359" s="77">
        <v>6.8500000000000005E-2</v>
      </c>
      <c r="H359" s="77">
        <v>6.8500000000000005E-2</v>
      </c>
      <c r="I359" s="77">
        <v>7.0999999999999994E-2</v>
      </c>
      <c r="J359" s="77">
        <v>7.0999999999999994E-2</v>
      </c>
      <c r="K359" s="77">
        <v>7.0999999999999994E-2</v>
      </c>
      <c r="L359" s="77">
        <v>6.8500000000000005E-2</v>
      </c>
      <c r="M359" s="77">
        <v>7.5999999999999998E-2</v>
      </c>
      <c r="N359" s="77">
        <v>7.5999999999999998E-2</v>
      </c>
      <c r="O359" s="77">
        <v>7.0999999999999994E-2</v>
      </c>
      <c r="P359" s="77">
        <v>7.5999999999999998E-2</v>
      </c>
      <c r="Q359" s="77">
        <v>8.2650000000000001E-2</v>
      </c>
      <c r="R359" s="77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77">
        <v>7.5999999999999998E-2</v>
      </c>
      <c r="C360" s="77">
        <v>8.2500000000000004E-2</v>
      </c>
      <c r="D360" s="77">
        <v>7.0999999999999994E-2</v>
      </c>
      <c r="E360" s="77">
        <v>7.0999999999999994E-2</v>
      </c>
      <c r="F360" s="77">
        <v>6.8500000000000005E-2</v>
      </c>
      <c r="G360" s="77">
        <v>6.8500000000000005E-2</v>
      </c>
      <c r="H360" s="77">
        <v>6.8500000000000005E-2</v>
      </c>
      <c r="I360" s="77">
        <v>7.0999999999999994E-2</v>
      </c>
      <c r="J360" s="77">
        <v>7.0999999999999994E-2</v>
      </c>
      <c r="K360" s="77">
        <v>7.0999999999999994E-2</v>
      </c>
      <c r="L360" s="77">
        <v>6.8500000000000005E-2</v>
      </c>
      <c r="M360" s="77">
        <v>7.5999999999999998E-2</v>
      </c>
      <c r="N360" s="77">
        <v>7.5999999999999998E-2</v>
      </c>
      <c r="O360" s="77">
        <v>7.0999999999999994E-2</v>
      </c>
      <c r="P360" s="77">
        <v>7.5999999999999998E-2</v>
      </c>
      <c r="Q360" s="77">
        <v>8.2650000000000001E-2</v>
      </c>
      <c r="R360" s="77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77">
        <v>7.5999999999999998E-2</v>
      </c>
      <c r="C361" s="77">
        <v>8.2500000000000004E-2</v>
      </c>
      <c r="D361" s="77">
        <v>7.0999999999999994E-2</v>
      </c>
      <c r="E361" s="77">
        <v>7.0999999999999994E-2</v>
      </c>
      <c r="F361" s="77">
        <v>6.8500000000000005E-2</v>
      </c>
      <c r="G361" s="77">
        <v>6.8500000000000005E-2</v>
      </c>
      <c r="H361" s="77">
        <v>6.8500000000000005E-2</v>
      </c>
      <c r="I361" s="77">
        <v>7.0999999999999994E-2</v>
      </c>
      <c r="J361" s="77">
        <v>7.0999999999999994E-2</v>
      </c>
      <c r="K361" s="77">
        <v>7.0999999999999994E-2</v>
      </c>
      <c r="L361" s="77">
        <v>6.8500000000000005E-2</v>
      </c>
      <c r="M361" s="77">
        <v>7.5999999999999998E-2</v>
      </c>
      <c r="N361" s="77">
        <v>7.5999999999999998E-2</v>
      </c>
      <c r="O361" s="77">
        <v>7.0999999999999994E-2</v>
      </c>
      <c r="P361" s="77">
        <v>7.5999999999999998E-2</v>
      </c>
      <c r="Q361" s="77">
        <v>8.2650000000000001E-2</v>
      </c>
      <c r="R361" s="77">
        <v>7.7249999999999999E-2</v>
      </c>
      <c r="S361" s="4">
        <v>2.5000000000000001E-3</v>
      </c>
      <c r="T361" s="4">
        <v>0</v>
      </c>
    </row>
    <row r="362" spans="1:20" x14ac:dyDescent="0.2">
      <c r="A362" s="1">
        <v>43861</v>
      </c>
      <c r="B362" s="77">
        <v>7.5999999999999998E-2</v>
      </c>
      <c r="C362" s="77">
        <v>8.3750000000000005E-2</v>
      </c>
      <c r="D362" s="77">
        <v>7.0999999999999994E-2</v>
      </c>
      <c r="E362" s="77">
        <v>7.0999999999999994E-2</v>
      </c>
      <c r="F362" s="77">
        <v>6.8500000000000005E-2</v>
      </c>
      <c r="G362" s="77">
        <v>6.8500000000000005E-2</v>
      </c>
      <c r="H362" s="77">
        <v>6.8500000000000005E-2</v>
      </c>
      <c r="I362" s="77">
        <v>7.0999999999999994E-2</v>
      </c>
      <c r="J362" s="77">
        <v>7.0999999999999994E-2</v>
      </c>
      <c r="K362" s="77">
        <v>7.0999999999999994E-2</v>
      </c>
      <c r="L362" s="77">
        <v>6.8500000000000005E-2</v>
      </c>
      <c r="M362" s="77">
        <v>7.5999999999999998E-2</v>
      </c>
      <c r="N362" s="77">
        <v>7.5999999999999998E-2</v>
      </c>
      <c r="O362" s="77">
        <v>7.0999999999999994E-2</v>
      </c>
      <c r="P362" s="77">
        <v>7.5999999999999998E-2</v>
      </c>
      <c r="Q362" s="77">
        <v>8.2650000000000001E-2</v>
      </c>
      <c r="R362" s="77">
        <v>7.7249999999999999E-2</v>
      </c>
      <c r="S362" s="4">
        <v>2.5000000000000001E-3</v>
      </c>
      <c r="T362" s="4">
        <v>0</v>
      </c>
    </row>
    <row r="363" spans="1:20" x14ac:dyDescent="0.2">
      <c r="A363" s="1">
        <v>43890</v>
      </c>
      <c r="B363" s="77">
        <v>7.5999999999999998E-2</v>
      </c>
      <c r="C363" s="77">
        <v>8.3750000000000005E-2</v>
      </c>
      <c r="D363" s="77">
        <v>7.0999999999999994E-2</v>
      </c>
      <c r="E363" s="77">
        <v>7.0999999999999994E-2</v>
      </c>
      <c r="F363" s="77">
        <v>6.8500000000000005E-2</v>
      </c>
      <c r="G363" s="77">
        <v>6.8500000000000005E-2</v>
      </c>
      <c r="H363" s="77">
        <v>6.8500000000000005E-2</v>
      </c>
      <c r="I363" s="77">
        <v>7.0999999999999994E-2</v>
      </c>
      <c r="J363" s="77">
        <v>7.0999999999999994E-2</v>
      </c>
      <c r="K363" s="77">
        <v>7.0999999999999994E-2</v>
      </c>
      <c r="L363" s="77">
        <v>6.8500000000000005E-2</v>
      </c>
      <c r="M363" s="77">
        <v>7.5999999999999998E-2</v>
      </c>
      <c r="N363" s="77">
        <v>7.5999999999999998E-2</v>
      </c>
      <c r="O363" s="77">
        <v>7.0999999999999994E-2</v>
      </c>
      <c r="P363" s="77">
        <v>7.5999999999999998E-2</v>
      </c>
      <c r="Q363" s="77">
        <v>8.2650000000000001E-2</v>
      </c>
      <c r="R363" s="77">
        <v>7.7249999999999999E-2</v>
      </c>
      <c r="S363" s="4">
        <v>2.5000000000000001E-3</v>
      </c>
      <c r="T363" s="4">
        <v>0</v>
      </c>
    </row>
    <row r="364" spans="1:20" x14ac:dyDescent="0.2">
      <c r="A364" s="1">
        <v>43921</v>
      </c>
      <c r="B364" s="77">
        <v>7.5999999999999998E-2</v>
      </c>
      <c r="C364" s="77">
        <v>8.3750000000000005E-2</v>
      </c>
      <c r="D364" s="77">
        <v>7.0999999999999994E-2</v>
      </c>
      <c r="E364" s="77">
        <v>7.0999999999999994E-2</v>
      </c>
      <c r="F364" s="77">
        <v>6.8500000000000005E-2</v>
      </c>
      <c r="G364" s="77">
        <v>6.8500000000000005E-2</v>
      </c>
      <c r="H364" s="77">
        <v>6.8500000000000005E-2</v>
      </c>
      <c r="I364" s="77">
        <v>7.0999999999999994E-2</v>
      </c>
      <c r="J364" s="77">
        <v>7.0999999999999994E-2</v>
      </c>
      <c r="K364" s="77">
        <v>7.0999999999999994E-2</v>
      </c>
      <c r="L364" s="77">
        <v>6.8500000000000005E-2</v>
      </c>
      <c r="M364" s="77">
        <v>7.5999999999999998E-2</v>
      </c>
      <c r="N364" s="77">
        <v>7.5999999999999998E-2</v>
      </c>
      <c r="O364" s="77">
        <v>7.0999999999999994E-2</v>
      </c>
      <c r="P364" s="77">
        <v>7.5999999999999998E-2</v>
      </c>
      <c r="Q364" s="77">
        <v>8.2650000000000001E-2</v>
      </c>
      <c r="R364" s="77">
        <v>7.7249999999999999E-2</v>
      </c>
      <c r="S364" s="4">
        <v>2.5000000000000001E-3</v>
      </c>
      <c r="T364" s="4">
        <v>0</v>
      </c>
    </row>
    <row r="365" spans="1:20" x14ac:dyDescent="0.2">
      <c r="A365" s="1">
        <v>43951</v>
      </c>
      <c r="B365" s="77">
        <v>7.5999999999999998E-2</v>
      </c>
      <c r="C365" s="77">
        <v>8.3750000000000005E-2</v>
      </c>
      <c r="D365" s="77">
        <v>7.0999999999999994E-2</v>
      </c>
      <c r="E365" s="77">
        <v>7.0999999999999994E-2</v>
      </c>
      <c r="F365" s="77">
        <v>6.8500000000000005E-2</v>
      </c>
      <c r="G365" s="77">
        <v>6.8500000000000005E-2</v>
      </c>
      <c r="H365" s="77">
        <v>6.8500000000000005E-2</v>
      </c>
      <c r="I365" s="77">
        <v>7.0999999999999994E-2</v>
      </c>
      <c r="J365" s="77">
        <v>7.0999999999999994E-2</v>
      </c>
      <c r="K365" s="77">
        <v>7.0999999999999994E-2</v>
      </c>
      <c r="L365" s="77">
        <v>6.8500000000000005E-2</v>
      </c>
      <c r="M365" s="77">
        <v>7.5999999999999998E-2</v>
      </c>
      <c r="N365" s="77">
        <v>7.5999999999999998E-2</v>
      </c>
      <c r="O365" s="77">
        <v>7.0999999999999994E-2</v>
      </c>
      <c r="P365" s="77">
        <v>7.5999999999999998E-2</v>
      </c>
      <c r="Q365" s="77">
        <v>8.2650000000000001E-2</v>
      </c>
      <c r="R365" s="77">
        <v>7.7249999999999999E-2</v>
      </c>
      <c r="S365" s="4">
        <v>2.5000000000000001E-3</v>
      </c>
      <c r="T365" s="4">
        <v>0</v>
      </c>
    </row>
    <row r="366" spans="1:20" x14ac:dyDescent="0.2">
      <c r="A366" s="1">
        <v>43982</v>
      </c>
      <c r="B366" s="77">
        <v>7.5999999999999998E-2</v>
      </c>
      <c r="C366" s="77">
        <v>8.3750000000000005E-2</v>
      </c>
      <c r="D366" s="77">
        <v>7.0999999999999994E-2</v>
      </c>
      <c r="E366" s="77">
        <v>7.0999999999999994E-2</v>
      </c>
      <c r="F366" s="77">
        <v>6.8500000000000005E-2</v>
      </c>
      <c r="G366" s="77">
        <v>6.8500000000000005E-2</v>
      </c>
      <c r="H366" s="77">
        <v>6.8500000000000005E-2</v>
      </c>
      <c r="I366" s="77">
        <v>7.0999999999999994E-2</v>
      </c>
      <c r="J366" s="77">
        <v>7.0999999999999994E-2</v>
      </c>
      <c r="K366" s="77">
        <v>7.0999999999999994E-2</v>
      </c>
      <c r="L366" s="77">
        <v>6.8500000000000005E-2</v>
      </c>
      <c r="M366" s="77">
        <v>7.5999999999999998E-2</v>
      </c>
      <c r="N366" s="77">
        <v>7.5999999999999998E-2</v>
      </c>
      <c r="O366" s="77">
        <v>7.0999999999999994E-2</v>
      </c>
      <c r="P366" s="77">
        <v>7.5999999999999998E-2</v>
      </c>
      <c r="Q366" s="77">
        <v>8.2650000000000001E-2</v>
      </c>
      <c r="R366" s="77">
        <v>7.7249999999999999E-2</v>
      </c>
      <c r="S366" s="4">
        <v>2.5000000000000001E-3</v>
      </c>
      <c r="T366" s="4">
        <v>0</v>
      </c>
    </row>
    <row r="367" spans="1:20" x14ac:dyDescent="0.2">
      <c r="A367" s="87">
        <v>44012</v>
      </c>
      <c r="B367" s="77">
        <v>7.5999999999999998E-2</v>
      </c>
      <c r="C367" s="77">
        <v>8.3750000000000005E-2</v>
      </c>
      <c r="D367" s="77">
        <v>7.0999999999999994E-2</v>
      </c>
      <c r="E367" s="77">
        <v>7.0999999999999994E-2</v>
      </c>
      <c r="F367" s="77">
        <v>6.8500000000000005E-2</v>
      </c>
      <c r="G367" s="77">
        <v>6.8500000000000005E-2</v>
      </c>
      <c r="H367" s="77">
        <v>6.8500000000000005E-2</v>
      </c>
      <c r="I367" s="77">
        <v>7.0999999999999994E-2</v>
      </c>
      <c r="J367" s="77">
        <v>7.0999999999999994E-2</v>
      </c>
      <c r="K367" s="77">
        <v>7.0999999999999994E-2</v>
      </c>
      <c r="L367" s="77">
        <v>6.8500000000000005E-2</v>
      </c>
      <c r="M367" s="77">
        <v>7.5999999999999998E-2</v>
      </c>
      <c r="N367" s="77">
        <v>7.5999999999999998E-2</v>
      </c>
      <c r="O367" s="77">
        <v>7.0999999999999994E-2</v>
      </c>
      <c r="P367" s="77">
        <v>7.5999999999999998E-2</v>
      </c>
      <c r="Q367" s="77">
        <v>8.2650000000000001E-2</v>
      </c>
      <c r="R367" s="77">
        <v>7.7249999999999999E-2</v>
      </c>
      <c r="S367" s="4">
        <v>2.5000000000000001E-3</v>
      </c>
      <c r="T367" s="4">
        <v>0</v>
      </c>
    </row>
    <row r="368" spans="1:20" x14ac:dyDescent="0.2">
      <c r="A368" s="1">
        <v>44043</v>
      </c>
      <c r="B368" s="77">
        <v>7.5999999999999998E-2</v>
      </c>
      <c r="C368" s="77">
        <v>8.3750000000000005E-2</v>
      </c>
      <c r="D368" s="77">
        <v>7.0999999999999994E-2</v>
      </c>
      <c r="E368" s="77">
        <v>7.0999999999999994E-2</v>
      </c>
      <c r="F368" s="77">
        <v>6.8500000000000005E-2</v>
      </c>
      <c r="G368" s="77">
        <v>6.8500000000000005E-2</v>
      </c>
      <c r="H368" s="77">
        <v>6.8500000000000005E-2</v>
      </c>
      <c r="I368" s="77">
        <v>7.0999999999999994E-2</v>
      </c>
      <c r="J368" s="77">
        <v>7.0999999999999994E-2</v>
      </c>
      <c r="K368" s="77">
        <v>7.0999999999999994E-2</v>
      </c>
      <c r="L368" s="77">
        <v>6.8500000000000005E-2</v>
      </c>
      <c r="M368" s="77">
        <v>7.5999999999999998E-2</v>
      </c>
      <c r="N368" s="77">
        <v>7.5999999999999998E-2</v>
      </c>
      <c r="O368" s="77">
        <v>7.0999999999999994E-2</v>
      </c>
      <c r="P368" s="77">
        <v>7.5999999999999998E-2</v>
      </c>
      <c r="Q368" s="77">
        <v>8.2650000000000001E-2</v>
      </c>
      <c r="R368" s="77">
        <v>7.7249999999999999E-2</v>
      </c>
      <c r="S368" s="4">
        <v>2.5000000000000001E-3</v>
      </c>
      <c r="T368" s="4">
        <v>0</v>
      </c>
    </row>
    <row r="369" spans="1:20" x14ac:dyDescent="0.2">
      <c r="A369" s="1">
        <v>44074</v>
      </c>
      <c r="B369" s="77">
        <v>7.5999999999999998E-2</v>
      </c>
      <c r="C369" s="77">
        <v>8.3750000000000005E-2</v>
      </c>
      <c r="D369" s="77">
        <v>7.0999999999999994E-2</v>
      </c>
      <c r="E369" s="77">
        <v>7.0999999999999994E-2</v>
      </c>
      <c r="F369" s="77">
        <v>6.8500000000000005E-2</v>
      </c>
      <c r="G369" s="77">
        <v>6.8500000000000005E-2</v>
      </c>
      <c r="H369" s="77">
        <v>6.8500000000000005E-2</v>
      </c>
      <c r="I369" s="77">
        <v>7.0999999999999994E-2</v>
      </c>
      <c r="J369" s="77">
        <v>7.0999999999999994E-2</v>
      </c>
      <c r="K369" s="77">
        <v>7.0999999999999994E-2</v>
      </c>
      <c r="L369" s="77">
        <v>6.8500000000000005E-2</v>
      </c>
      <c r="M369" s="77">
        <v>7.5999999999999998E-2</v>
      </c>
      <c r="N369" s="77">
        <v>7.5999999999999998E-2</v>
      </c>
      <c r="O369" s="77">
        <v>7.0999999999999994E-2</v>
      </c>
      <c r="P369" s="77">
        <v>7.5999999999999998E-2</v>
      </c>
      <c r="Q369" s="77">
        <v>8.2650000000000001E-2</v>
      </c>
      <c r="R369" s="77">
        <v>7.7249999999999999E-2</v>
      </c>
      <c r="S369" s="4">
        <v>2.5000000000000001E-3</v>
      </c>
      <c r="T369" s="4">
        <v>0</v>
      </c>
    </row>
    <row r="370" spans="1:20" x14ac:dyDescent="0.2">
      <c r="A370" s="1">
        <v>44104</v>
      </c>
      <c r="B370" s="77">
        <v>7.5999999999999998E-2</v>
      </c>
      <c r="C370" s="77">
        <v>8.3750000000000005E-2</v>
      </c>
      <c r="D370" s="77">
        <v>7.0999999999999994E-2</v>
      </c>
      <c r="E370" s="77">
        <v>7.0999999999999994E-2</v>
      </c>
      <c r="F370" s="77">
        <v>6.8500000000000005E-2</v>
      </c>
      <c r="G370" s="77">
        <v>6.8500000000000005E-2</v>
      </c>
      <c r="H370" s="77">
        <v>6.8500000000000005E-2</v>
      </c>
      <c r="I370" s="77">
        <v>7.0999999999999994E-2</v>
      </c>
      <c r="J370" s="77">
        <v>7.0999999999999994E-2</v>
      </c>
      <c r="K370" s="77">
        <v>7.0999999999999994E-2</v>
      </c>
      <c r="L370" s="77">
        <v>6.8500000000000005E-2</v>
      </c>
      <c r="M370" s="77">
        <v>7.5999999999999998E-2</v>
      </c>
      <c r="N370" s="77">
        <v>7.5999999999999998E-2</v>
      </c>
      <c r="O370" s="77">
        <v>7.0999999999999994E-2</v>
      </c>
      <c r="P370" s="77">
        <v>7.5999999999999998E-2</v>
      </c>
      <c r="Q370" s="77">
        <v>8.2650000000000001E-2</v>
      </c>
      <c r="R370" s="77">
        <v>7.7249999999999999E-2</v>
      </c>
      <c r="S370" s="4">
        <v>2.5000000000000001E-3</v>
      </c>
      <c r="T370" s="4">
        <v>0</v>
      </c>
    </row>
    <row r="371" spans="1:20" x14ac:dyDescent="0.2">
      <c r="A371" s="1">
        <v>44135</v>
      </c>
      <c r="B371" s="77">
        <v>7.5999999999999998E-2</v>
      </c>
      <c r="C371" s="77">
        <v>8.3750000000000005E-2</v>
      </c>
      <c r="D371" s="77">
        <v>7.0999999999999994E-2</v>
      </c>
      <c r="E371" s="77">
        <v>7.0999999999999994E-2</v>
      </c>
      <c r="F371" s="77">
        <v>6.8500000000000005E-2</v>
      </c>
      <c r="G371" s="77">
        <v>6.8500000000000005E-2</v>
      </c>
      <c r="H371" s="77">
        <v>6.8500000000000005E-2</v>
      </c>
      <c r="I371" s="77">
        <v>7.0999999999999994E-2</v>
      </c>
      <c r="J371" s="77">
        <v>7.0999999999999994E-2</v>
      </c>
      <c r="K371" s="77">
        <v>7.0999999999999994E-2</v>
      </c>
      <c r="L371" s="77">
        <v>6.8500000000000005E-2</v>
      </c>
      <c r="M371" s="77">
        <v>7.5999999999999998E-2</v>
      </c>
      <c r="N371" s="77">
        <v>7.5999999999999998E-2</v>
      </c>
      <c r="O371" s="77">
        <v>7.0999999999999994E-2</v>
      </c>
      <c r="P371" s="77">
        <v>7.5999999999999998E-2</v>
      </c>
      <c r="Q371" s="77">
        <v>8.2650000000000001E-2</v>
      </c>
      <c r="R371" s="77">
        <v>7.7249999999999999E-2</v>
      </c>
      <c r="S371" s="4">
        <v>2.5000000000000001E-3</v>
      </c>
      <c r="T371" s="4">
        <v>0</v>
      </c>
    </row>
    <row r="372" spans="1:20" x14ac:dyDescent="0.2">
      <c r="A372" s="1">
        <v>44165</v>
      </c>
      <c r="B372" s="77">
        <v>7.5999999999999998E-2</v>
      </c>
      <c r="C372" s="77">
        <v>8.3750000000000005E-2</v>
      </c>
      <c r="D372" s="77">
        <v>7.0999999999999994E-2</v>
      </c>
      <c r="E372" s="77">
        <v>7.0999999999999994E-2</v>
      </c>
      <c r="F372" s="77">
        <v>6.8500000000000005E-2</v>
      </c>
      <c r="G372" s="77">
        <v>6.8500000000000005E-2</v>
      </c>
      <c r="H372" s="77">
        <v>6.8500000000000005E-2</v>
      </c>
      <c r="I372" s="77">
        <v>7.0999999999999994E-2</v>
      </c>
      <c r="J372" s="77">
        <v>7.0999999999999994E-2</v>
      </c>
      <c r="K372" s="77">
        <v>7.0999999999999994E-2</v>
      </c>
      <c r="L372" s="77">
        <v>6.8500000000000005E-2</v>
      </c>
      <c r="M372" s="77">
        <v>7.5999999999999998E-2</v>
      </c>
      <c r="N372" s="77">
        <v>7.5999999999999998E-2</v>
      </c>
      <c r="O372" s="77">
        <v>7.0999999999999994E-2</v>
      </c>
      <c r="P372" s="77">
        <v>7.5999999999999998E-2</v>
      </c>
      <c r="Q372" s="77">
        <v>8.2650000000000001E-2</v>
      </c>
      <c r="R372" s="77">
        <v>7.7249999999999999E-2</v>
      </c>
      <c r="S372" s="4">
        <v>2.5000000000000001E-3</v>
      </c>
      <c r="T372" s="4">
        <v>0</v>
      </c>
    </row>
    <row r="373" spans="1:20" x14ac:dyDescent="0.2">
      <c r="A373" s="1">
        <v>44196</v>
      </c>
      <c r="B373" s="77">
        <v>7.5999999999999998E-2</v>
      </c>
      <c r="C373" s="77">
        <v>8.3750000000000005E-2</v>
      </c>
      <c r="D373" s="77">
        <v>7.0999999999999994E-2</v>
      </c>
      <c r="E373" s="77">
        <v>7.0999999999999994E-2</v>
      </c>
      <c r="F373" s="77">
        <v>6.8500000000000005E-2</v>
      </c>
      <c r="G373" s="77">
        <v>6.8500000000000005E-2</v>
      </c>
      <c r="H373" s="77">
        <v>6.8500000000000005E-2</v>
      </c>
      <c r="I373" s="77">
        <v>7.0999999999999994E-2</v>
      </c>
      <c r="J373" s="77">
        <v>7.0999999999999994E-2</v>
      </c>
      <c r="K373" s="77">
        <v>7.0999999999999994E-2</v>
      </c>
      <c r="L373" s="77">
        <v>6.8500000000000005E-2</v>
      </c>
      <c r="M373" s="77">
        <v>7.5999999999999998E-2</v>
      </c>
      <c r="N373" s="77">
        <v>7.5999999999999998E-2</v>
      </c>
      <c r="O373" s="77">
        <v>7.0999999999999994E-2</v>
      </c>
      <c r="P373" s="77">
        <v>7.5999999999999998E-2</v>
      </c>
      <c r="Q373" s="77">
        <v>8.2650000000000001E-2</v>
      </c>
      <c r="R373" s="77">
        <v>7.7249999999999999E-2</v>
      </c>
      <c r="S373" s="4">
        <v>2.5000000000000001E-3</v>
      </c>
      <c r="T373" s="4">
        <v>0</v>
      </c>
    </row>
    <row r="378" spans="1:20" x14ac:dyDescent="0.2">
      <c r="F378" t="s">
        <v>72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6"/>
  <sheetViews>
    <sheetView topLeftCell="A305" workbookViewId="0">
      <selection activeCell="A336" sqref="A336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6" x14ac:dyDescent="0.2">
      <c r="A321" s="8">
        <v>43738</v>
      </c>
      <c r="B321">
        <v>7.4999999999999997E-3</v>
      </c>
    </row>
    <row r="322" spans="1:6" x14ac:dyDescent="0.2">
      <c r="A322" s="8">
        <v>43769</v>
      </c>
      <c r="B322">
        <v>7.4999999999999997E-3</v>
      </c>
    </row>
    <row r="323" spans="1:6" x14ac:dyDescent="0.2">
      <c r="A323" s="8">
        <v>43799</v>
      </c>
      <c r="B323">
        <v>7.4999999999999997E-3</v>
      </c>
    </row>
    <row r="324" spans="1:6" x14ac:dyDescent="0.2">
      <c r="A324" s="8">
        <v>43830</v>
      </c>
      <c r="B324">
        <v>7.4999999999999997E-3</v>
      </c>
    </row>
    <row r="325" spans="1:6" x14ac:dyDescent="0.2">
      <c r="A325" s="86">
        <v>43861</v>
      </c>
      <c r="B325">
        <v>7.4999999999999997E-3</v>
      </c>
    </row>
    <row r="326" spans="1:6" x14ac:dyDescent="0.2">
      <c r="A326" s="86">
        <v>43890</v>
      </c>
      <c r="B326">
        <v>7.4999999999999997E-3</v>
      </c>
    </row>
    <row r="327" spans="1:6" x14ac:dyDescent="0.2">
      <c r="A327" s="86">
        <v>43921</v>
      </c>
      <c r="B327">
        <v>7.4999999999999997E-3</v>
      </c>
    </row>
    <row r="328" spans="1:6" x14ac:dyDescent="0.2">
      <c r="A328" s="86">
        <v>43951</v>
      </c>
      <c r="B328">
        <v>7.4999999999999997E-3</v>
      </c>
    </row>
    <row r="329" spans="1:6" x14ac:dyDescent="0.2">
      <c r="A329" s="86">
        <v>43982</v>
      </c>
      <c r="B329">
        <v>7.4999999999999997E-3</v>
      </c>
    </row>
    <row r="330" spans="1:6" x14ac:dyDescent="0.2">
      <c r="A330" s="86">
        <v>44012</v>
      </c>
      <c r="B330">
        <v>7.4999999999999997E-3</v>
      </c>
    </row>
    <row r="331" spans="1:6" x14ac:dyDescent="0.2">
      <c r="A331" s="86">
        <v>44043</v>
      </c>
      <c r="B331">
        <v>7.4999999999999997E-3</v>
      </c>
    </row>
    <row r="332" spans="1:6" x14ac:dyDescent="0.2">
      <c r="A332" s="86">
        <v>44074</v>
      </c>
      <c r="B332">
        <v>7.4999999999999997E-3</v>
      </c>
    </row>
    <row r="333" spans="1:6" x14ac:dyDescent="0.2">
      <c r="A333" s="86">
        <v>44104</v>
      </c>
      <c r="B333">
        <v>7.4999999999999997E-3</v>
      </c>
    </row>
    <row r="334" spans="1:6" x14ac:dyDescent="0.2">
      <c r="A334" s="86">
        <v>44135</v>
      </c>
      <c r="B334">
        <v>7.4999999999999997E-3</v>
      </c>
      <c r="F334" s="85" t="s">
        <v>72</v>
      </c>
    </row>
    <row r="335" spans="1:6" x14ac:dyDescent="0.2">
      <c r="A335" s="86">
        <v>44165</v>
      </c>
      <c r="B335">
        <v>7.4999999999999997E-3</v>
      </c>
    </row>
    <row r="336" spans="1:6" x14ac:dyDescent="0.2">
      <c r="A336" s="86">
        <v>44196</v>
      </c>
      <c r="B336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9" sqref="C39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RETURN</vt:lpstr>
      <vt:lpstr>Sheet18</vt:lpstr>
      <vt:lpstr>Sheet16</vt:lpstr>
      <vt:lpstr>Sheet15</vt:lpstr>
      <vt:lpstr>Sheet5</vt:lpstr>
      <vt:lpstr>Sheet2</vt:lpstr>
      <vt:lpstr>Sheet3</vt:lpstr>
      <vt:lpstr>Sheet4</vt:lpstr>
      <vt:lpstr>Instructions</vt:lpstr>
      <vt:lpstr>Sheet17</vt:lpstr>
      <vt:lpstr>Sheet6</vt:lpstr>
      <vt:lpstr>Sheet1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Kathleen Douglas</cp:lastModifiedBy>
  <cp:lastPrinted>2020-02-04T20:36:36Z</cp:lastPrinted>
  <dcterms:created xsi:type="dcterms:W3CDTF">2005-08-15T15:18:39Z</dcterms:created>
  <dcterms:modified xsi:type="dcterms:W3CDTF">2020-02-04T20:37:56Z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