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08DFAB0D-A2A0-49D0-B613-C676DCD2F38F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New Taxes" sheetId="2" r:id="rId1"/>
    <sheet name="Sales 2%" sheetId="3" r:id="rId2"/>
    <sheet name="LSST" sheetId="4" r:id="rId3"/>
    <sheet name="Option" sheetId="5" r:id="rId4"/>
    <sheet name="Unitary Secured" sheetId="6" r:id="rId5"/>
    <sheet name="Unit Unsecured Carlines" sheetId="7" r:id="rId6"/>
    <sheet name="NP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8" l="1"/>
  <c r="C32" i="8"/>
  <c r="E25" i="8"/>
  <c r="D25" i="8"/>
  <c r="D32" i="8" s="1"/>
  <c r="C25" i="8"/>
  <c r="E26" i="7"/>
  <c r="E33" i="7" s="1"/>
  <c r="D26" i="7"/>
  <c r="D33" i="7" s="1"/>
  <c r="C26" i="7"/>
  <c r="C33" i="7" s="1"/>
  <c r="B26" i="7"/>
  <c r="B33" i="7" s="1"/>
  <c r="F33" i="6"/>
  <c r="F26" i="6"/>
  <c r="D33" i="6"/>
  <c r="C33" i="6"/>
  <c r="E26" i="6"/>
  <c r="E33" i="6" s="1"/>
  <c r="D26" i="6"/>
  <c r="C26" i="6"/>
  <c r="N19" i="5" l="1"/>
  <c r="G47" i="5" l="1"/>
  <c r="H47" i="5"/>
  <c r="I47" i="5"/>
  <c r="J47" i="5"/>
  <c r="K47" i="5"/>
  <c r="L47" i="5"/>
  <c r="M47" i="5"/>
  <c r="F47" i="5"/>
  <c r="E47" i="5"/>
  <c r="D47" i="5"/>
  <c r="B47" i="5"/>
  <c r="G29" i="7" l="1"/>
  <c r="G30" i="7"/>
  <c r="D31" i="3" l="1"/>
  <c r="F25" i="8" l="1"/>
  <c r="F32" i="8" l="1"/>
  <c r="F33" i="7"/>
  <c r="G26" i="6"/>
  <c r="G33" i="6" s="1"/>
  <c r="N26" i="5" l="1"/>
  <c r="N15" i="5"/>
  <c r="N40" i="5" l="1"/>
  <c r="N24" i="5"/>
  <c r="C47" i="5" l="1"/>
  <c r="K31" i="6" l="1"/>
  <c r="K30" i="6"/>
  <c r="K29" i="6"/>
  <c r="K28" i="6"/>
  <c r="J26" i="6"/>
  <c r="J33" i="6" s="1"/>
  <c r="I26" i="6"/>
  <c r="I33" i="6" s="1"/>
  <c r="H26" i="6"/>
  <c r="H33" i="6" s="1"/>
  <c r="B26" i="6"/>
  <c r="B33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3" i="6" s="1"/>
  <c r="G26" i="7"/>
  <c r="I30" i="8" l="1"/>
  <c r="I29" i="8"/>
  <c r="I28" i="8"/>
  <c r="I27" i="8"/>
  <c r="H25" i="8"/>
  <c r="H32" i="8" s="1"/>
  <c r="G25" i="8"/>
  <c r="G32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8" i="5"/>
  <c r="M50" i="5"/>
  <c r="L50" i="5"/>
  <c r="K50" i="5"/>
  <c r="J50" i="5"/>
  <c r="I50" i="5"/>
  <c r="G50" i="5"/>
  <c r="D50" i="5"/>
  <c r="B50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3" i="5"/>
  <c r="N22" i="5"/>
  <c r="E50" i="5"/>
  <c r="N20" i="5"/>
  <c r="N18" i="5"/>
  <c r="N17" i="5"/>
  <c r="N16" i="5"/>
  <c r="N14" i="5"/>
  <c r="N13" i="5"/>
  <c r="N12" i="5"/>
  <c r="M32" i="4"/>
  <c r="L32" i="4"/>
  <c r="K32" i="4"/>
  <c r="J32" i="4"/>
  <c r="I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M26" i="2"/>
  <c r="L26" i="2"/>
  <c r="K26" i="2"/>
  <c r="J26" i="2"/>
  <c r="I26" i="2"/>
  <c r="H26" i="2"/>
  <c r="G26" i="2"/>
  <c r="F26" i="2"/>
  <c r="E26" i="2"/>
  <c r="C26" i="2"/>
  <c r="B26" i="2"/>
  <c r="N23" i="2"/>
  <c r="N21" i="2"/>
  <c r="N19" i="2"/>
  <c r="N17" i="2"/>
  <c r="N15" i="2"/>
  <c r="N13" i="2"/>
  <c r="N11" i="2"/>
  <c r="I25" i="8" l="1"/>
  <c r="I32" i="8" s="1"/>
  <c r="N32" i="4"/>
  <c r="N26" i="2"/>
  <c r="N21" i="5"/>
  <c r="N47" i="5" s="1"/>
  <c r="N50" i="5" s="1"/>
  <c r="N12" i="3"/>
  <c r="N31" i="3" s="1"/>
  <c r="D26" i="2"/>
  <c r="C50" i="5" l="1"/>
  <c r="F50" i="5"/>
  <c r="H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<sst xmlns="http://schemas.openxmlformats.org/spreadsheetml/2006/main" count="255" uniqueCount="115">
  <si>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</si>
  <si>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</si>
  <si>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</si>
  <si>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</si>
  <si>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</si>
  <si>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</si>
  <si>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</si>
  <si>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</si>
  <si>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</si>
  <si>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</si>
  <si>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</si>
  <si>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</si>
  <si>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</si>
  <si>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</si>
  <si>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</si>
  <si>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</si>
  <si>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</si>
  <si>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</si>
  <si>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</si>
  <si>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</si>
  <si>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</si>
  <si>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</si>
  <si>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</si>
  <si>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</si>
  <si>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</si>
  <si>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</si>
  <si>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</si>
  <si>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</si>
  <si>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</si>
  <si>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</si>
  <si>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</si>
  <si>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</si>
  <si>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</si>
  <si>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</si>
  <si>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</si>
  <si>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</si>
  <si>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</si>
  <si>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</si>
  <si>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</si>
  <si>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</si>
  <si>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</si>
  <si>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</si>
  <si>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</si>
  <si>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</si>
  <si>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</si>
  <si>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DISTRIBUTIVE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</si>
  <si>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</si>
  <si>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</si>
  <si>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</si>
  <si>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</si>
  <si>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</si>
  <si>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</si>
  <si>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</si>
  <si>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</si>
  <si>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</si>
  <si>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</si>
  <si>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</si>
  <si>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</si>
  <si>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</si>
  <si>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</si>
  <si>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</si>
  <si>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</si>
  <si>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</si>
  <si>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</si>
  <si>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</si>
  <si>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</si>
  <si>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</si>
  <si>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</si>
  <si>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</si>
  <si>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</si>
  <si>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</si>
  <si>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</si>
  <si>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</si>
  <si>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</si>
  <si>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</si>
  <si>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</si>
  <si>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</si>
  <si>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</si>
  <si>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</si>
  <si>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</si>
  <si>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</si>
  <si>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</si>
  <si>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</si>
  <si>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</si>
  <si>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</si>
  <si>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</si>
  <si>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</si>
  <si>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</si>
  <si>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</si>
  <si>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</si>
  <si>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</si>
  <si>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</si>
  <si>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</si>
  <si>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</si>
  <si>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</si>
  <si>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</si>
  <si>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</si>
  <si>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</si>
  <si>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</si>
  <si>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</si>
  <si>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FISCAL YEAR 2020</t>
  </si>
  <si>
    <t xml:space="preserve">      FISCAL YEAR 2020</t>
  </si>
  <si>
    <t>9/11/19 Unitary Secured Distribution</t>
  </si>
  <si>
    <t>11/06/19 Unitary Secured Distribution</t>
  </si>
  <si>
    <t>01/17/20 Unitary Secured Distribution</t>
  </si>
  <si>
    <t>CLARK - EDUCATION PROGRAMS</t>
  </si>
  <si>
    <t>03/20/20 Unitary Secured Distribution</t>
  </si>
  <si>
    <t>03/20/2020 Unitary Unsecured Distribution</t>
  </si>
  <si>
    <t>03/20/2020 Private Carlines Distribution</t>
  </si>
  <si>
    <t>5-22-20 NPM Distribution</t>
  </si>
  <si>
    <t>07/01/2020 Unitary Secured Distribution</t>
  </si>
  <si>
    <t>01/17/20 Unitary Unsecured Distribution</t>
  </si>
  <si>
    <t>01/17/20 Private Carlines Distribution</t>
  </si>
  <si>
    <t>6-26-20 NPM Distribution</t>
  </si>
  <si>
    <t>7-17-20 NPM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</si>
</sst>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theme="1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36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43" fontId="2" fillId="0" borderId="0" xfId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0" xfId="2" applyFont="1" applyBorder="1"/>
    <xf numFmtId="43" fontId="2" fillId="0" borderId="0" xfId="2" applyNumberFormat="1" applyFont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14" fontId="2" fillId="0" borderId="0" xfId="0" applyNumberFormat="1" applyFont="1" applyAlignment="1"/>
    <xf numFmtId="164" fontId="3" fillId="0" borderId="5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12" fillId="0" borderId="0" xfId="0" applyFont="1"/>
    <xf numFmtId="43" fontId="13" fillId="0" borderId="0" xfId="0" applyNumberFormat="1" applyFont="1"/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2" xfId="0" applyNumberFormat="1" applyFont="1" applyBorder="1"/>
    <xf numFmtId="4" fontId="10" fillId="0" borderId="0" xfId="1" applyNumberFormat="1" applyFont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2" fillId="0" borderId="0" xfId="2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" fontId="0" fillId="0" borderId="2" xfId="0" applyNumberFormat="1" applyBorder="1"/>
    <xf numFmtId="4" fontId="3" fillId="0" borderId="7" xfId="0" applyNumberFormat="1" applyFont="1" applyBorder="1"/>
    <xf numFmtId="41" fontId="0" fillId="0" borderId="0" xfId="0" applyNumberFormat="1" applyFill="1" applyBorder="1"/>
    <xf numFmtId="41" fontId="0" fillId="0" borderId="2" xfId="0" applyNumberFormat="1" applyFill="1" applyBorder="1"/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40" fontId="2" fillId="0" borderId="0" xfId="1" applyNumberFormat="1" applyFont="1"/>
    <xf numFmtId="8" fontId="2" fillId="0" borderId="0" xfId="0" applyNumberFormat="1" applyFont="1" applyBorder="1" applyProtection="1"/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8" fontId="2" fillId="0" borderId="0" xfId="0" applyNumberFormat="1" applyFont="1" applyBorder="1" applyProtection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8" fontId="2" fillId="0" borderId="0" xfId="2" applyNumberFormat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0" applyNumberFormat="1" applyFont="1" applyFill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4" fontId="3" fillId="0" borderId="9" xfId="0" applyNumberFormat="1" applyFont="1" applyBorder="1" applyAlignment="1">
      <alignment horizontal="center" wrapText="1"/>
    </xf>
    <xf numFmtId="8" fontId="2" fillId="0" borderId="0" xfId="1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40" fontId="2" fillId="0" borderId="0" xfId="2" applyNumberFormat="1" applyFont="1"/>
    <xf numFmtId="164" fontId="3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14" fontId="16" fillId="0" borderId="0" xfId="0" applyNumberFormat="1" applyFont="1" applyAlignment="1"/>
    <xf numFmtId="43" fontId="16" fillId="0" borderId="0" xfId="0" applyNumberFormat="1" applyFont="1" applyAlignment="1"/>
    <xf numFmtId="14" fontId="16" fillId="0" borderId="0" xfId="0" applyNumberFormat="1" applyFont="1" applyBorder="1"/>
    <xf numFmtId="0" fontId="16" fillId="0" borderId="0" xfId="0" applyFont="1" applyAlignment="1">
      <alignment wrapText="1"/>
    </xf>
    <xf numFmtId="43" fontId="16" fillId="0" borderId="0" xfId="0" applyNumberFormat="1" applyFont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3" fontId="22" fillId="0" borderId="0" xfId="1" applyFont="1"/>
    <xf numFmtId="43" fontId="22" fillId="0" borderId="0" xfId="1" applyNumberFormat="1" applyFont="1"/>
    <xf numFmtId="0" fontId="22" fillId="0" borderId="2" xfId="0" applyFont="1" applyBorder="1"/>
    <xf numFmtId="4" fontId="22" fillId="0" borderId="2" xfId="0" applyNumberFormat="1" applyFont="1" applyBorder="1"/>
    <xf numFmtId="43" fontId="22" fillId="0" borderId="2" xfId="1" applyFont="1" applyBorder="1"/>
    <xf numFmtId="43" fontId="22" fillId="0" borderId="2" xfId="1" applyNumberFormat="1" applyFont="1" applyBorder="1"/>
    <xf numFmtId="0" fontId="22" fillId="0" borderId="6" xfId="0" applyFont="1" applyBorder="1"/>
    <xf numFmtId="0" fontId="22" fillId="0" borderId="0" xfId="0" applyFont="1" applyBorder="1"/>
    <xf numFmtId="43" fontId="22" fillId="0" borderId="0" xfId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/>
    <xf numFmtId="0" fontId="22" fillId="0" borderId="0" xfId="0" applyFont="1" applyFill="1" applyBorder="1"/>
    <xf numFmtId="0" fontId="22" fillId="0" borderId="2" xfId="0" applyFont="1" applyFill="1" applyBorder="1"/>
    <xf numFmtId="4" fontId="22" fillId="0" borderId="0" xfId="1" applyNumberFormat="1" applyFont="1" applyBorder="1"/>
    <xf numFmtId="43" fontId="22" fillId="0" borderId="7" xfId="1" applyFont="1" applyBorder="1"/>
    <xf numFmtId="4" fontId="22" fillId="0" borderId="7" xfId="0" applyNumberFormat="1" applyFont="1" applyBorder="1"/>
    <xf numFmtId="43" fontId="22" fillId="0" borderId="2" xfId="0" applyNumberFormat="1" applyFont="1" applyBorder="1"/>
    <xf numFmtId="0" fontId="22" fillId="0" borderId="0" xfId="0" applyFont="1" applyAlignment="1">
      <alignment wrapText="1"/>
    </xf>
    <xf numFmtId="43" fontId="22" fillId="0" borderId="0" xfId="0" applyNumberFormat="1" applyFont="1"/>
    <xf numFmtId="14" fontId="23" fillId="0" borderId="9" xfId="0" applyNumberFormat="1" applyFont="1" applyBorder="1" applyAlignment="1">
      <alignment horizontal="center" wrapText="1"/>
    </xf>
    <xf numFmtId="14" fontId="23" fillId="0" borderId="5" xfId="0" applyNumberFormat="1" applyFont="1" applyBorder="1" applyAlignment="1">
      <alignment horizontal="center" wrapText="1"/>
    </xf>
    <xf numFmtId="39" fontId="22" fillId="0" borderId="0" xfId="0" applyNumberFormat="1" applyFont="1"/>
    <xf numFmtId="44" fontId="22" fillId="0" borderId="2" xfId="0" applyNumberFormat="1" applyFont="1" applyBorder="1"/>
    <xf numFmtId="41" fontId="22" fillId="0" borderId="0" xfId="0" applyNumberFormat="1" applyFont="1"/>
    <xf numFmtId="41" fontId="22" fillId="0" borderId="2" xfId="0" applyNumberFormat="1" applyFont="1" applyBorder="1"/>
    <xf numFmtId="44" fontId="3" fillId="0" borderId="7" xfId="0" applyNumberFormat="1" applyFont="1" applyBorder="1"/>
    <xf numFmtId="43" fontId="1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8"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zoomScaleNormal="100" workbookViewId="0">
      <selection activeCell="A26" sqref="A26"/>
    </sheetView>
  </sheetViews>
  <sheetFormatPr defaultRowHeight="12.75" x14ac:dyDescent="0.2"/>
  <cols>
    <col min="1" max="1" width="36.28515625" style="7" bestFit="1" customWidth="1"/>
    <col min="2" max="9" width="15.7109375" style="7" customWidth="1"/>
    <col min="10" max="10" width="16" style="7" bestFit="1" customWidth="1"/>
    <col min="11" max="13" width="15.7109375" style="7" customWidth="1"/>
    <col min="14" max="14" width="17" style="9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9.14062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9.14062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9.14062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9.14062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9.14062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9.14062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9.14062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9.14062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9.14062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9.14062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9.14062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9.14062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9.14062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9.14062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9.14062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3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3" t="s">
        <v>100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87"/>
      <c r="B6" s="88"/>
      <c r="D6" s="8"/>
    </row>
    <row r="7" spans="1:14" ht="15" x14ac:dyDescent="0.25">
      <c r="A7"/>
      <c r="D7" s="10"/>
    </row>
    <row r="8" spans="1:14" x14ac:dyDescent="0.2">
      <c r="D8" s="10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4" t="s">
        <v>15</v>
      </c>
    </row>
    <row r="10" spans="1:14" x14ac:dyDescent="0.2">
      <c r="A10" s="11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spans="1:14" x14ac:dyDescent="0.2">
      <c r="A11" s="18" t="s">
        <v>16</v>
      </c>
      <c r="B11" s="15">
        <v>0</v>
      </c>
      <c r="C11" s="119">
        <v>0</v>
      </c>
      <c r="D11" s="126">
        <v>655334.59</v>
      </c>
      <c r="E11" s="130">
        <v>0</v>
      </c>
      <c r="F11" s="138">
        <v>0</v>
      </c>
      <c r="G11" s="146">
        <v>663298.12</v>
      </c>
      <c r="H11" s="156">
        <v>0</v>
      </c>
      <c r="I11" s="161">
        <v>0</v>
      </c>
      <c r="J11" s="168">
        <v>635611.87</v>
      </c>
      <c r="K11" s="176">
        <v>0</v>
      </c>
      <c r="L11" s="15">
        <v>0</v>
      </c>
      <c r="M11" s="15">
        <v>654500</v>
      </c>
      <c r="N11" s="19">
        <f>SUM(B11:M11)</f>
        <v>2608744.58</v>
      </c>
    </row>
    <row r="12" spans="1:14" x14ac:dyDescent="0.2">
      <c r="A12" s="18"/>
      <c r="B12" s="15"/>
      <c r="C12" s="119"/>
      <c r="D12" s="127"/>
      <c r="E12" s="131"/>
      <c r="F12" s="139"/>
      <c r="G12" s="147"/>
      <c r="H12" s="157"/>
      <c r="I12" s="162"/>
      <c r="J12" s="169"/>
      <c r="K12" s="177"/>
      <c r="L12" s="16"/>
      <c r="M12" s="16"/>
      <c r="N12" s="19"/>
    </row>
    <row r="13" spans="1:14" x14ac:dyDescent="0.2">
      <c r="A13" s="18" t="s">
        <v>17</v>
      </c>
      <c r="B13" s="15">
        <v>0</v>
      </c>
      <c r="C13" s="119">
        <v>0</v>
      </c>
      <c r="D13" s="126">
        <v>170585.15</v>
      </c>
      <c r="E13" s="130">
        <v>0</v>
      </c>
      <c r="F13" s="138">
        <v>0</v>
      </c>
      <c r="G13" s="148">
        <v>5466</v>
      </c>
      <c r="H13" s="156">
        <v>0</v>
      </c>
      <c r="I13" s="161">
        <v>0</v>
      </c>
      <c r="J13" s="168">
        <v>2600.91</v>
      </c>
      <c r="K13" s="176">
        <v>0</v>
      </c>
      <c r="L13" s="15">
        <v>0</v>
      </c>
      <c r="M13" s="15">
        <v>2219.5299999999997</v>
      </c>
      <c r="N13" s="19">
        <f>SUM(B13:M13)</f>
        <v>180871.59</v>
      </c>
    </row>
    <row r="14" spans="1:14" x14ac:dyDescent="0.2">
      <c r="A14" s="18"/>
      <c r="B14" s="15"/>
      <c r="C14" s="119"/>
      <c r="D14" s="126"/>
      <c r="E14" s="130"/>
      <c r="F14" s="138"/>
      <c r="G14" s="146"/>
      <c r="H14" s="156"/>
      <c r="I14" s="161"/>
      <c r="J14" s="168"/>
      <c r="K14" s="176"/>
      <c r="L14" s="15"/>
      <c r="M14" s="15"/>
      <c r="N14" s="19"/>
    </row>
    <row r="15" spans="1:14" x14ac:dyDescent="0.2">
      <c r="A15" s="18" t="s">
        <v>18</v>
      </c>
      <c r="B15" s="111">
        <v>1663891.86</v>
      </c>
      <c r="C15" s="119">
        <v>1927210.95</v>
      </c>
      <c r="D15" s="126">
        <v>2444332.3800000004</v>
      </c>
      <c r="E15" s="130">
        <v>2745039.21</v>
      </c>
      <c r="F15" s="138">
        <v>5069756.96</v>
      </c>
      <c r="G15" s="146">
        <v>2085732.73</v>
      </c>
      <c r="H15" s="156">
        <v>1619698.3</v>
      </c>
      <c r="I15" s="161">
        <v>2349977.3899999997</v>
      </c>
      <c r="J15" s="168">
        <v>303975.34000000003</v>
      </c>
      <c r="K15" s="176">
        <v>275675.90999999997</v>
      </c>
      <c r="L15" s="93">
        <v>-1158680.3799999999</v>
      </c>
      <c r="M15" s="15">
        <v>133657.19</v>
      </c>
      <c r="N15" s="19">
        <f>SUM(B15:M15)</f>
        <v>19460267.840000004</v>
      </c>
    </row>
    <row r="16" spans="1:14" x14ac:dyDescent="0.2">
      <c r="A16" s="18"/>
      <c r="B16" s="15"/>
      <c r="C16" s="119"/>
      <c r="D16" s="126"/>
      <c r="E16" s="130"/>
      <c r="F16" s="138"/>
      <c r="G16" s="146"/>
      <c r="H16" s="156"/>
      <c r="I16" s="92"/>
      <c r="J16" s="15"/>
      <c r="K16" s="176"/>
      <c r="L16" s="15"/>
      <c r="M16" s="15"/>
      <c r="N16" s="19"/>
    </row>
    <row r="17" spans="1:14" x14ac:dyDescent="0.2">
      <c r="A17" s="18" t="s">
        <v>19</v>
      </c>
      <c r="B17" s="15">
        <v>0</v>
      </c>
      <c r="C17" s="119">
        <v>0</v>
      </c>
      <c r="D17" s="126">
        <v>137192251.71000001</v>
      </c>
      <c r="E17" s="130">
        <v>0</v>
      </c>
      <c r="F17" s="138">
        <v>0</v>
      </c>
      <c r="G17" s="146">
        <v>179162466.39999998</v>
      </c>
      <c r="H17" s="156">
        <v>0</v>
      </c>
      <c r="I17" s="163">
        <v>0</v>
      </c>
      <c r="J17" s="170">
        <v>176445697.63</v>
      </c>
      <c r="K17" s="176">
        <v>0</v>
      </c>
      <c r="L17" s="15">
        <v>0</v>
      </c>
      <c r="M17" s="15">
        <v>149941567.83000001</v>
      </c>
      <c r="N17" s="19">
        <f>SUM(B17:M17)</f>
        <v>642741983.57000005</v>
      </c>
    </row>
    <row r="18" spans="1:14" x14ac:dyDescent="0.2">
      <c r="A18" s="18"/>
      <c r="B18" s="15"/>
      <c r="C18" s="119"/>
      <c r="D18" s="126"/>
      <c r="E18" s="130"/>
      <c r="F18" s="138"/>
      <c r="G18" s="15"/>
      <c r="H18" s="156"/>
      <c r="I18" s="163"/>
      <c r="J18" s="170"/>
      <c r="K18" s="176"/>
      <c r="L18" s="15"/>
      <c r="M18" s="15"/>
      <c r="N18" s="19"/>
    </row>
    <row r="19" spans="1:14" x14ac:dyDescent="0.2">
      <c r="A19" s="18" t="s">
        <v>97</v>
      </c>
      <c r="B19" s="112">
        <v>2650333.17</v>
      </c>
      <c r="C19" s="119">
        <v>2349666.83</v>
      </c>
      <c r="D19" s="126">
        <v>0</v>
      </c>
      <c r="E19" s="130">
        <v>0</v>
      </c>
      <c r="F19" s="138">
        <v>0</v>
      </c>
      <c r="G19" s="15">
        <v>0</v>
      </c>
      <c r="H19" s="156">
        <v>0</v>
      </c>
      <c r="I19" s="163">
        <v>0</v>
      </c>
      <c r="J19" s="170">
        <v>0</v>
      </c>
      <c r="K19" s="176">
        <v>0</v>
      </c>
      <c r="L19" s="15">
        <v>0</v>
      </c>
      <c r="M19" s="15">
        <v>0</v>
      </c>
      <c r="N19" s="19">
        <f>SUM(B19:M19)</f>
        <v>5000000</v>
      </c>
    </row>
    <row r="20" spans="1:14" x14ac:dyDescent="0.2">
      <c r="A20" s="18"/>
      <c r="B20" s="112"/>
      <c r="C20" s="119"/>
      <c r="D20" s="126"/>
      <c r="E20" s="130"/>
      <c r="F20" s="138"/>
      <c r="G20" s="15"/>
      <c r="H20" s="156"/>
      <c r="I20" s="163"/>
      <c r="J20" s="170"/>
      <c r="K20" s="176"/>
      <c r="L20" s="15"/>
      <c r="M20" s="15"/>
      <c r="N20" s="19"/>
    </row>
    <row r="21" spans="1:14" x14ac:dyDescent="0.2">
      <c r="A21" s="18" t="s">
        <v>95</v>
      </c>
      <c r="B21" s="112">
        <v>0</v>
      </c>
      <c r="C21" s="119">
        <v>317937.8</v>
      </c>
      <c r="D21" s="126">
        <v>2697129.31</v>
      </c>
      <c r="E21" s="130">
        <v>2769381.48</v>
      </c>
      <c r="F21" s="138">
        <v>2656962.9500000002</v>
      </c>
      <c r="G21" s="149">
        <v>2851216.89</v>
      </c>
      <c r="H21" s="156">
        <v>2851954.05</v>
      </c>
      <c r="I21" s="163">
        <v>2394525.2999999998</v>
      </c>
      <c r="J21" s="170">
        <v>1541287.46</v>
      </c>
      <c r="K21" s="176">
        <v>456260</v>
      </c>
      <c r="L21" s="94">
        <v>519324.33</v>
      </c>
      <c r="M21" s="15">
        <v>812740.72</v>
      </c>
      <c r="N21" s="19">
        <f>SUM(B21:M21)</f>
        <v>19868720.289999999</v>
      </c>
    </row>
    <row r="22" spans="1:14" x14ac:dyDescent="0.2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</row>
    <row r="23" spans="1:14" x14ac:dyDescent="0.2">
      <c r="A23" s="18" t="s">
        <v>20</v>
      </c>
      <c r="B23" s="118">
        <v>2027663.22</v>
      </c>
      <c r="C23" s="120">
        <v>2132489.4899999998</v>
      </c>
      <c r="D23" s="128">
        <v>24294034.200000007</v>
      </c>
      <c r="E23" s="132">
        <v>2317344.56</v>
      </c>
      <c r="F23" s="140">
        <v>1824776.8900000001</v>
      </c>
      <c r="G23" s="150">
        <v>25833964.679999992</v>
      </c>
      <c r="H23" s="158">
        <v>1699729.32</v>
      </c>
      <c r="I23" s="164">
        <v>1305025.49</v>
      </c>
      <c r="J23" s="167">
        <v>21113810.529999997</v>
      </c>
      <c r="K23" s="178">
        <v>1108773.72</v>
      </c>
      <c r="L23" s="95">
        <v>1150144.22</v>
      </c>
      <c r="M23" s="106">
        <v>15459116.960000001</v>
      </c>
      <c r="N23" s="19">
        <f>SUM(B23:M23)</f>
        <v>100266873.28</v>
      </c>
    </row>
    <row r="24" spans="1:14" x14ac:dyDescent="0.2">
      <c r="A24" s="18" t="s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9"/>
    </row>
    <row r="25" spans="1:14" x14ac:dyDescent="0.2">
      <c r="A25" s="8"/>
      <c r="B25" s="20"/>
      <c r="C25" s="20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9" customFormat="1" ht="13.5" thickBot="1" x14ac:dyDescent="0.25">
      <c r="A26" s="24" t="s">
        <v>15</v>
      </c>
      <c r="B26" s="25">
        <f>SUM(B11:B24)</f>
        <v>6341888.25</v>
      </c>
      <c r="C26" s="25">
        <f t="shared" ref="C26:N26" si="0">SUM(C11:C24)</f>
        <v>6727305.0700000003</v>
      </c>
      <c r="D26" s="25">
        <f t="shared" si="0"/>
        <v>167453667.34000003</v>
      </c>
      <c r="E26" s="25">
        <f t="shared" si="0"/>
        <v>7831765.25</v>
      </c>
      <c r="F26" s="25">
        <f t="shared" si="0"/>
        <v>9551496.8000000007</v>
      </c>
      <c r="G26" s="25">
        <f t="shared" si="0"/>
        <v>210602144.81999993</v>
      </c>
      <c r="H26" s="25">
        <f t="shared" si="0"/>
        <v>6171381.6699999999</v>
      </c>
      <c r="I26" s="25">
        <f t="shared" si="0"/>
        <v>6049528.1799999997</v>
      </c>
      <c r="J26" s="25">
        <f t="shared" si="0"/>
        <v>200042983.74000001</v>
      </c>
      <c r="K26" s="25">
        <f t="shared" si="0"/>
        <v>1840709.63</v>
      </c>
      <c r="L26" s="25">
        <f t="shared" si="0"/>
        <v>510788.17000000016</v>
      </c>
      <c r="M26" s="25">
        <f t="shared" si="0"/>
        <v>167003802.23000002</v>
      </c>
      <c r="N26" s="25">
        <f t="shared" si="0"/>
        <v>790127461.14999998</v>
      </c>
    </row>
    <row r="27" spans="1:14" ht="13.5" thickTop="1" x14ac:dyDescent="0.2">
      <c r="A27" s="8"/>
      <c r="B27" s="26"/>
      <c r="C27" s="26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3"/>
    </row>
    <row r="28" spans="1:14" x14ac:dyDescent="0.2">
      <c r="A28" s="8"/>
      <c r="B28" s="26"/>
      <c r="C28" s="26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3"/>
    </row>
    <row r="29" spans="1:14" x14ac:dyDescent="0.2">
      <c r="A29" s="8"/>
      <c r="B29" s="26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3"/>
    </row>
    <row r="30" spans="1:14" x14ac:dyDescent="0.2">
      <c r="A30" s="8"/>
      <c r="B30" s="26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3"/>
    </row>
    <row r="31" spans="1:14" x14ac:dyDescent="0.2">
      <c r="A31" s="8"/>
      <c r="B31" s="26"/>
      <c r="C31" s="26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3"/>
    </row>
    <row r="32" spans="1:14" x14ac:dyDescent="0.2">
      <c r="A32" s="8"/>
      <c r="B32" s="26"/>
      <c r="C32" s="26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3"/>
    </row>
    <row r="33" spans="1:14" x14ac:dyDescent="0.2">
      <c r="A33" s="8"/>
      <c r="B33" s="26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3"/>
    </row>
    <row r="34" spans="1:14" x14ac:dyDescent="0.2">
      <c r="A34" s="8"/>
      <c r="B34" s="26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3"/>
    </row>
    <row r="35" spans="1:14" x14ac:dyDescent="0.2">
      <c r="A35" s="8"/>
      <c r="B35" s="26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3"/>
    </row>
    <row r="36" spans="1:14" x14ac:dyDescent="0.2">
      <c r="A36" s="8"/>
      <c r="B36" s="26"/>
      <c r="C36" s="26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3"/>
    </row>
    <row r="37" spans="1:14" x14ac:dyDescent="0.2">
      <c r="A37" s="8"/>
      <c r="B37" s="26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3"/>
    </row>
    <row r="38" spans="1:14" x14ac:dyDescent="0.2">
      <c r="M38" s="29"/>
    </row>
    <row r="39" spans="1:14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abSelected="1" zoomScaleNormal="100" workbookViewId="0">
      <selection activeCell="N33" sqref="N33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100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30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21">
        <v>601935.35</v>
      </c>
      <c r="C11" s="121">
        <v>617829.59</v>
      </c>
      <c r="D11" s="121">
        <v>545999.22</v>
      </c>
      <c r="E11" s="121">
        <v>498406.91</v>
      </c>
      <c r="F11" s="121">
        <v>606717.9</v>
      </c>
      <c r="G11" s="121">
        <v>717761.93</v>
      </c>
      <c r="H11" s="121">
        <v>528447.73</v>
      </c>
      <c r="I11" s="121">
        <v>474421.81</v>
      </c>
      <c r="J11" s="121">
        <v>623327.06999999995</v>
      </c>
      <c r="K11" s="121">
        <v>549412.5</v>
      </c>
      <c r="L11" s="121">
        <v>643551.21</v>
      </c>
      <c r="M11" s="121">
        <v>641917.13</v>
      </c>
      <c r="N11" s="32">
        <f t="shared" ref="N11:N26" si="0">SUM(B11:M11)</f>
        <v>7049728.3499999996</v>
      </c>
    </row>
    <row r="12" spans="1:14" x14ac:dyDescent="0.2">
      <c r="A12" s="8" t="s">
        <v>25</v>
      </c>
      <c r="B12" s="113">
        <v>75853818.639999986</v>
      </c>
      <c r="C12" s="121">
        <v>78323591.780000001</v>
      </c>
      <c r="D12" s="129">
        <v>78445660.899999991</v>
      </c>
      <c r="E12" s="133">
        <v>78565939.200000003</v>
      </c>
      <c r="F12" s="141">
        <v>79711476.88000001</v>
      </c>
      <c r="G12" s="151">
        <v>95610970.510000005</v>
      </c>
      <c r="H12" s="159">
        <v>75186812.280000001</v>
      </c>
      <c r="I12" s="172">
        <v>68372532.989999995</v>
      </c>
      <c r="J12" s="171">
        <v>63741494.57</v>
      </c>
      <c r="K12" s="179">
        <v>49318215.880000003</v>
      </c>
      <c r="L12" s="28">
        <v>58606398.020000003</v>
      </c>
      <c r="M12" s="107">
        <v>71301178.959999993</v>
      </c>
      <c r="N12" s="26">
        <f t="shared" si="0"/>
        <v>873038090.61000001</v>
      </c>
    </row>
    <row r="13" spans="1:14" x14ac:dyDescent="0.2">
      <c r="A13" s="8" t="s">
        <v>26</v>
      </c>
      <c r="B13" s="113">
        <v>1306875.95</v>
      </c>
      <c r="C13" s="121">
        <v>1489389.99</v>
      </c>
      <c r="D13" s="129">
        <v>1498890.58</v>
      </c>
      <c r="E13" s="133">
        <v>1342485.96</v>
      </c>
      <c r="F13" s="141">
        <v>1423105.01</v>
      </c>
      <c r="G13" s="151">
        <v>1722182.69</v>
      </c>
      <c r="H13" s="159">
        <v>1290805.8</v>
      </c>
      <c r="I13" s="172">
        <v>1316859.46</v>
      </c>
      <c r="J13" s="171">
        <v>1177986.46</v>
      </c>
      <c r="K13" s="179">
        <v>1113731.0900000001</v>
      </c>
      <c r="L13" s="28">
        <v>1269870.29</v>
      </c>
      <c r="M13" s="107">
        <v>1531921.22</v>
      </c>
      <c r="N13" s="26">
        <f t="shared" si="0"/>
        <v>16484104.500000002</v>
      </c>
    </row>
    <row r="14" spans="1:14" x14ac:dyDescent="0.2">
      <c r="A14" s="8" t="s">
        <v>27</v>
      </c>
      <c r="B14" s="113">
        <v>2427430.13</v>
      </c>
      <c r="C14" s="121">
        <v>2802109.98</v>
      </c>
      <c r="D14" s="129">
        <v>2790269.36</v>
      </c>
      <c r="E14" s="133">
        <v>2767057.01</v>
      </c>
      <c r="F14" s="141">
        <v>2622049.4700000002</v>
      </c>
      <c r="G14" s="151">
        <v>2863906.62</v>
      </c>
      <c r="H14" s="159">
        <v>2526370.7799999998</v>
      </c>
      <c r="I14" s="172">
        <v>2408249</v>
      </c>
      <c r="J14" s="171">
        <v>2722404.77</v>
      </c>
      <c r="K14" s="179">
        <v>2535566.19</v>
      </c>
      <c r="L14" s="28">
        <v>2825318.51</v>
      </c>
      <c r="M14" s="107">
        <v>3016623.14</v>
      </c>
      <c r="N14" s="26">
        <f t="shared" si="0"/>
        <v>32307354.960000001</v>
      </c>
    </row>
    <row r="15" spans="1:14" x14ac:dyDescent="0.2">
      <c r="A15" s="8" t="s">
        <v>28</v>
      </c>
      <c r="B15" s="113">
        <v>32767.4</v>
      </c>
      <c r="C15" s="121">
        <v>27719.52</v>
      </c>
      <c r="D15" s="129">
        <v>71391.78</v>
      </c>
      <c r="E15" s="133">
        <v>44418.27</v>
      </c>
      <c r="F15" s="141">
        <v>21177.22</v>
      </c>
      <c r="G15" s="151">
        <v>31752.04</v>
      </c>
      <c r="H15" s="159">
        <v>51905.62</v>
      </c>
      <c r="I15" s="172">
        <v>43435.71</v>
      </c>
      <c r="J15" s="171">
        <v>38864.620000000003</v>
      </c>
      <c r="K15" s="179">
        <v>21066.06</v>
      </c>
      <c r="L15" s="28">
        <v>22361.34</v>
      </c>
      <c r="M15" s="107">
        <v>53416.46</v>
      </c>
      <c r="N15" s="26">
        <f t="shared" si="0"/>
        <v>460276.0400000001</v>
      </c>
    </row>
    <row r="16" spans="1:14" x14ac:dyDescent="0.2">
      <c r="A16" s="8" t="s">
        <v>29</v>
      </c>
      <c r="B16" s="113">
        <v>770191.99</v>
      </c>
      <c r="C16" s="121">
        <v>439367.37</v>
      </c>
      <c r="D16" s="129">
        <v>537534.1</v>
      </c>
      <c r="E16" s="133">
        <v>476117.35</v>
      </c>
      <c r="F16" s="141">
        <v>423751.46</v>
      </c>
      <c r="G16" s="151">
        <v>455340.79999999999</v>
      </c>
      <c r="H16" s="159">
        <v>493958.66</v>
      </c>
      <c r="I16" s="172">
        <v>351267.54</v>
      </c>
      <c r="J16" s="171">
        <v>511303.79</v>
      </c>
      <c r="K16" s="179">
        <v>467333.07</v>
      </c>
      <c r="L16" s="28">
        <v>462149.65</v>
      </c>
      <c r="M16" s="107">
        <v>517639.34</v>
      </c>
      <c r="N16" s="26">
        <f t="shared" si="0"/>
        <v>5905955.1200000001</v>
      </c>
    </row>
    <row r="17" spans="1:14" x14ac:dyDescent="0.2">
      <c r="A17" s="8" t="s">
        <v>30</v>
      </c>
      <c r="B17" s="113">
        <v>1015968.03</v>
      </c>
      <c r="C17" s="121">
        <v>1106972.1599999999</v>
      </c>
      <c r="D17" s="129">
        <v>1093916.1200000001</v>
      </c>
      <c r="E17" s="133">
        <v>1051019.69</v>
      </c>
      <c r="F17" s="141">
        <v>1527292.84</v>
      </c>
      <c r="G17" s="151">
        <v>1435819.03</v>
      </c>
      <c r="H17" s="159">
        <v>452573.84</v>
      </c>
      <c r="I17" s="172">
        <v>917746.12</v>
      </c>
      <c r="J17" s="171">
        <v>1060106.69</v>
      </c>
      <c r="K17" s="179">
        <v>1073747.58</v>
      </c>
      <c r="L17" s="28">
        <v>1272944.52</v>
      </c>
      <c r="M17" s="107">
        <v>1172337.32</v>
      </c>
      <c r="N17" s="26">
        <f t="shared" si="0"/>
        <v>13180443.939999999</v>
      </c>
    </row>
    <row r="18" spans="1:14" x14ac:dyDescent="0.2">
      <c r="A18" s="8" t="s">
        <v>31</v>
      </c>
      <c r="B18" s="113">
        <v>552330.42000000004</v>
      </c>
      <c r="C18" s="121">
        <v>534362.32999999996</v>
      </c>
      <c r="D18" s="129">
        <v>520774.44</v>
      </c>
      <c r="E18" s="133">
        <v>507273.81</v>
      </c>
      <c r="F18" s="141">
        <v>435081.48</v>
      </c>
      <c r="G18" s="151">
        <v>610889.35</v>
      </c>
      <c r="H18" s="159">
        <v>545620.35</v>
      </c>
      <c r="I18" s="172">
        <v>474177.87</v>
      </c>
      <c r="J18" s="171">
        <v>528349.56000000006</v>
      </c>
      <c r="K18" s="179">
        <v>525865.27</v>
      </c>
      <c r="L18" s="28">
        <v>548924.64</v>
      </c>
      <c r="M18" s="107">
        <v>510997.61</v>
      </c>
      <c r="N18" s="26">
        <f t="shared" si="0"/>
        <v>6294647.1300000008</v>
      </c>
    </row>
    <row r="19" spans="1:14" x14ac:dyDescent="0.2">
      <c r="A19" s="8" t="s">
        <v>32</v>
      </c>
      <c r="B19" s="113">
        <v>65900.899999999994</v>
      </c>
      <c r="C19" s="121">
        <v>61791.41</v>
      </c>
      <c r="D19" s="129">
        <v>60779.51</v>
      </c>
      <c r="E19" s="133">
        <v>51616.800000000003</v>
      </c>
      <c r="F19" s="141">
        <v>64525.91</v>
      </c>
      <c r="G19" s="151">
        <v>75358.460000000006</v>
      </c>
      <c r="H19" s="159">
        <v>55816.55</v>
      </c>
      <c r="I19" s="172">
        <v>54407.83</v>
      </c>
      <c r="J19" s="171">
        <v>59091.16</v>
      </c>
      <c r="K19" s="179">
        <v>50426.86</v>
      </c>
      <c r="L19" s="28">
        <v>57623.74</v>
      </c>
      <c r="M19" s="107">
        <v>78854.77</v>
      </c>
      <c r="N19" s="26">
        <f t="shared" si="0"/>
        <v>736193.9</v>
      </c>
    </row>
    <row r="20" spans="1:14" x14ac:dyDescent="0.2">
      <c r="A20" s="8" t="s">
        <v>33</v>
      </c>
      <c r="B20" s="113">
        <v>1255894.48</v>
      </c>
      <c r="C20" s="121">
        <v>1120706.8</v>
      </c>
      <c r="D20" s="129">
        <v>1120457.58</v>
      </c>
      <c r="E20" s="133">
        <v>1191025.3</v>
      </c>
      <c r="F20" s="141">
        <v>1135682.04</v>
      </c>
      <c r="G20" s="151">
        <v>1227791.5900000001</v>
      </c>
      <c r="H20" s="159">
        <v>1024417.87</v>
      </c>
      <c r="I20" s="172">
        <v>977998.78</v>
      </c>
      <c r="J20" s="171">
        <v>1052742.48</v>
      </c>
      <c r="K20" s="179">
        <v>1112889.3500000001</v>
      </c>
      <c r="L20" s="28">
        <v>1267160.76</v>
      </c>
      <c r="M20" s="107">
        <v>1255113.1599999999</v>
      </c>
      <c r="N20" s="26">
        <f t="shared" si="0"/>
        <v>13741880.189999999</v>
      </c>
    </row>
    <row r="21" spans="1:14" x14ac:dyDescent="0.2">
      <c r="A21" s="8" t="s">
        <v>34</v>
      </c>
      <c r="B21" s="113">
        <v>95543.69</v>
      </c>
      <c r="C21" s="121">
        <v>91790.85</v>
      </c>
      <c r="D21" s="129">
        <v>137725.65</v>
      </c>
      <c r="E21" s="133">
        <v>108964.38</v>
      </c>
      <c r="F21" s="141">
        <v>109701.67</v>
      </c>
      <c r="G21" s="151">
        <v>239549.79</v>
      </c>
      <c r="H21" s="159">
        <v>99142.17</v>
      </c>
      <c r="I21" s="172">
        <v>107405.64</v>
      </c>
      <c r="J21" s="171">
        <v>98774.33</v>
      </c>
      <c r="K21" s="179">
        <v>102639.86</v>
      </c>
      <c r="L21" s="28">
        <v>99319.3</v>
      </c>
      <c r="M21" s="107">
        <v>109826.26</v>
      </c>
      <c r="N21" s="26">
        <f t="shared" si="0"/>
        <v>1400383.5900000003</v>
      </c>
    </row>
    <row r="22" spans="1:14" x14ac:dyDescent="0.2">
      <c r="A22" s="8" t="s">
        <v>35</v>
      </c>
      <c r="B22" s="113">
        <v>1412193.59</v>
      </c>
      <c r="C22" s="121">
        <v>1174409.3799999999</v>
      </c>
      <c r="D22" s="129">
        <v>1244619.67</v>
      </c>
      <c r="E22" s="133">
        <v>1206878.57</v>
      </c>
      <c r="F22" s="141">
        <v>1217261.26</v>
      </c>
      <c r="G22" s="151">
        <v>1591371.88</v>
      </c>
      <c r="H22" s="159">
        <v>1247775.8899999999</v>
      </c>
      <c r="I22" s="172">
        <v>997784.71</v>
      </c>
      <c r="J22" s="171">
        <v>1183399.33</v>
      </c>
      <c r="K22" s="179">
        <v>1050944.56</v>
      </c>
      <c r="L22" s="28">
        <v>1499083.64</v>
      </c>
      <c r="M22" s="107">
        <v>1733278.45</v>
      </c>
      <c r="N22" s="26">
        <f t="shared" si="0"/>
        <v>15559000.93</v>
      </c>
    </row>
    <row r="23" spans="1:14" x14ac:dyDescent="0.2">
      <c r="A23" s="8" t="s">
        <v>36</v>
      </c>
      <c r="B23" s="113">
        <v>2044145.54</v>
      </c>
      <c r="C23" s="121">
        <v>2115075.19</v>
      </c>
      <c r="D23" s="129">
        <v>2193279.88</v>
      </c>
      <c r="E23" s="133">
        <v>2157967.64</v>
      </c>
      <c r="F23" s="141">
        <v>2166547.48</v>
      </c>
      <c r="G23" s="151">
        <v>2415299.17</v>
      </c>
      <c r="H23" s="159">
        <v>1938850.89</v>
      </c>
      <c r="I23" s="172">
        <v>1829426.27</v>
      </c>
      <c r="J23" s="171">
        <v>1864072.14</v>
      </c>
      <c r="K23" s="179">
        <v>1963688.11</v>
      </c>
      <c r="L23" s="28">
        <v>2620386.1</v>
      </c>
      <c r="M23" s="107">
        <v>2684420.75</v>
      </c>
      <c r="N23" s="26">
        <f t="shared" si="0"/>
        <v>25993159.160000004</v>
      </c>
    </row>
    <row r="24" spans="1:14" x14ac:dyDescent="0.2">
      <c r="A24" s="8" t="s">
        <v>37</v>
      </c>
      <c r="B24" s="113">
        <v>308890.02</v>
      </c>
      <c r="C24" s="121">
        <v>266547.78000000003</v>
      </c>
      <c r="D24" s="129">
        <v>244755.06</v>
      </c>
      <c r="E24" s="133">
        <v>222867.58</v>
      </c>
      <c r="F24" s="141">
        <v>250031.37</v>
      </c>
      <c r="G24" s="151">
        <v>247414.21</v>
      </c>
      <c r="H24" s="159">
        <v>193455.15</v>
      </c>
      <c r="I24" s="172">
        <v>260565.35</v>
      </c>
      <c r="J24" s="171">
        <v>207718.43</v>
      </c>
      <c r="K24" s="179">
        <v>251828.7</v>
      </c>
      <c r="L24" s="28">
        <v>254720.38</v>
      </c>
      <c r="M24" s="107">
        <v>265925.61</v>
      </c>
      <c r="N24" s="26">
        <f t="shared" si="0"/>
        <v>2974719.64</v>
      </c>
    </row>
    <row r="25" spans="1:14" x14ac:dyDescent="0.2">
      <c r="A25" s="8" t="s">
        <v>38</v>
      </c>
      <c r="B25" s="113">
        <v>1094028.04</v>
      </c>
      <c r="C25" s="121">
        <v>744300.46</v>
      </c>
      <c r="D25" s="129">
        <v>1777085.4399999999</v>
      </c>
      <c r="E25" s="133">
        <v>578580.82999999996</v>
      </c>
      <c r="F25" s="141">
        <v>528416.92000000004</v>
      </c>
      <c r="G25" s="151">
        <v>1344268.97</v>
      </c>
      <c r="H25" s="159">
        <v>520286.06</v>
      </c>
      <c r="I25" s="172">
        <v>664214.42000000004</v>
      </c>
      <c r="J25" s="171">
        <v>718632.33</v>
      </c>
      <c r="K25" s="179">
        <v>290851.39</v>
      </c>
      <c r="L25" s="28">
        <v>244326.62</v>
      </c>
      <c r="M25" s="107">
        <v>1584782.28</v>
      </c>
      <c r="N25" s="26">
        <f t="shared" si="0"/>
        <v>10089773.759999998</v>
      </c>
    </row>
    <row r="26" spans="1:14" x14ac:dyDescent="0.2">
      <c r="A26" s="8" t="s">
        <v>39</v>
      </c>
      <c r="B26" s="113">
        <v>15053019.99</v>
      </c>
      <c r="C26" s="121">
        <v>15711751.5</v>
      </c>
      <c r="D26" s="129">
        <v>16083037.02</v>
      </c>
      <c r="E26" s="133">
        <v>15440953.33</v>
      </c>
      <c r="F26" s="141">
        <v>14703845.119999999</v>
      </c>
      <c r="G26" s="151">
        <v>18465938.170000002</v>
      </c>
      <c r="H26" s="159">
        <v>14536587.469999999</v>
      </c>
      <c r="I26" s="172">
        <v>13374941.470000001</v>
      </c>
      <c r="J26" s="171">
        <v>13220272.449999999</v>
      </c>
      <c r="K26" s="179">
        <v>11860806.550000001</v>
      </c>
      <c r="L26" s="28">
        <v>14481478.220000001</v>
      </c>
      <c r="M26" s="107">
        <v>16786368.09</v>
      </c>
      <c r="N26" s="26">
        <f t="shared" si="0"/>
        <v>179718999.38000003</v>
      </c>
    </row>
    <row r="27" spans="1:14" x14ac:dyDescent="0.2">
      <c r="A27" s="8" t="s">
        <v>40</v>
      </c>
      <c r="B27" s="113">
        <v>599959.42000000004</v>
      </c>
      <c r="C27" s="121">
        <v>515590.34</v>
      </c>
      <c r="D27" s="129">
        <v>534414.21</v>
      </c>
      <c r="E27" s="133">
        <v>596588.17000000004</v>
      </c>
      <c r="F27" s="141">
        <v>530072.55000000005</v>
      </c>
      <c r="G27" s="151">
        <v>749944.12</v>
      </c>
      <c r="H27" s="159">
        <v>627033.87</v>
      </c>
      <c r="I27" s="172">
        <v>432986.88</v>
      </c>
      <c r="J27" s="171">
        <v>574017.09</v>
      </c>
      <c r="K27" s="179">
        <v>449917.25</v>
      </c>
      <c r="L27" s="28">
        <v>661235.31999999995</v>
      </c>
      <c r="M27" s="107">
        <v>598472.37</v>
      </c>
      <c r="N27" s="26">
        <f>SUM(B27:M27)</f>
        <v>6870231.5900000008</v>
      </c>
    </row>
    <row r="28" spans="1:14" x14ac:dyDescent="0.2">
      <c r="A28" s="8" t="s">
        <v>41</v>
      </c>
      <c r="B28" s="113">
        <v>72743.97</v>
      </c>
      <c r="C28" s="121">
        <v>268865.90000000002</v>
      </c>
      <c r="D28" s="129">
        <v>721366.89</v>
      </c>
      <c r="E28" s="133">
        <v>73997.3</v>
      </c>
      <c r="F28" s="141">
        <v>66851.88</v>
      </c>
      <c r="G28" s="151">
        <v>459914.29</v>
      </c>
      <c r="H28" s="159">
        <v>95271.77</v>
      </c>
      <c r="I28" s="172">
        <v>7263.74</v>
      </c>
      <c r="J28" s="171">
        <v>414500.4</v>
      </c>
      <c r="K28" s="179">
        <v>121415.83</v>
      </c>
      <c r="L28" s="28">
        <v>11025.24</v>
      </c>
      <c r="M28" s="107">
        <v>583176.41</v>
      </c>
      <c r="N28" s="26">
        <f>SUM(B28:M28)</f>
        <v>2896393.6200000006</v>
      </c>
    </row>
    <row r="29" spans="1:14" x14ac:dyDescent="0.2">
      <c r="A29" s="8" t="s">
        <v>42</v>
      </c>
      <c r="B29" s="113">
        <v>604559.15</v>
      </c>
      <c r="C29" s="121">
        <v>960437.69</v>
      </c>
      <c r="D29" s="129">
        <v>900286.09</v>
      </c>
      <c r="E29" s="133">
        <v>526799.06999999995</v>
      </c>
      <c r="F29" s="141">
        <v>990615.93</v>
      </c>
      <c r="G29" s="151">
        <v>640214.25</v>
      </c>
      <c r="H29" s="159">
        <v>528071.18000000005</v>
      </c>
      <c r="I29" s="172">
        <v>411332.77</v>
      </c>
      <c r="J29" s="171">
        <v>540953.72</v>
      </c>
      <c r="K29" s="179">
        <v>506061.87</v>
      </c>
      <c r="L29" s="28">
        <v>589292.72</v>
      </c>
      <c r="M29" s="109">
        <v>922535.71</v>
      </c>
      <c r="N29" s="26">
        <f>SUM(B29:M29)</f>
        <v>8121160.1499999985</v>
      </c>
    </row>
    <row r="30" spans="1:14" x14ac:dyDescent="0.2">
      <c r="B30" s="31"/>
      <c r="C30" s="31"/>
      <c r="D30" s="33"/>
      <c r="E30" s="31"/>
      <c r="F30" s="33"/>
      <c r="G30" s="33"/>
      <c r="H30" s="33"/>
      <c r="I30" s="33"/>
      <c r="J30" s="33"/>
      <c r="K30" s="33"/>
      <c r="L30" s="28"/>
      <c r="M30" s="33"/>
      <c r="N30" s="34"/>
    </row>
    <row r="31" spans="1:14" ht="13.5" thickBot="1" x14ac:dyDescent="0.25">
      <c r="A31" s="35" t="s">
        <v>15</v>
      </c>
      <c r="B31" s="36">
        <f t="shared" ref="B31:G31" si="1">SUM(B11:B29)</f>
        <v>105168196.7</v>
      </c>
      <c r="C31" s="36">
        <f t="shared" si="1"/>
        <v>108372610.01999998</v>
      </c>
      <c r="D31" s="37">
        <f t="shared" si="1"/>
        <v>110522243.49999999</v>
      </c>
      <c r="E31" s="36">
        <f t="shared" si="1"/>
        <v>107408957.16999996</v>
      </c>
      <c r="F31" s="37">
        <f t="shared" si="1"/>
        <v>108534204.39000005</v>
      </c>
      <c r="G31" s="37">
        <f t="shared" si="1"/>
        <v>130905687.87000002</v>
      </c>
      <c r="H31" s="37">
        <f t="shared" ref="H31:M31" si="2">SUM(H11:H29)</f>
        <v>101943203.93000002</v>
      </c>
      <c r="I31" s="37">
        <f t="shared" si="2"/>
        <v>93477018.35999997</v>
      </c>
      <c r="J31" s="37">
        <f t="shared" si="2"/>
        <v>90338011.39000003</v>
      </c>
      <c r="K31" s="37">
        <f t="shared" si="2"/>
        <v>73366407.970000014</v>
      </c>
      <c r="L31" s="37">
        <f t="shared" si="2"/>
        <v>87437170.219999984</v>
      </c>
      <c r="M31" s="37">
        <f t="shared" si="2"/>
        <v>105348785.03999998</v>
      </c>
      <c r="N31" s="36">
        <f>SUM(N11:N29)</f>
        <v>1222822496.5599999</v>
      </c>
    </row>
    <row r="32" spans="1:14" ht="13.5" thickTop="1" x14ac:dyDescent="0.2">
      <c r="K32" s="38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O11" sqref="O11"/>
    </sheetView>
  </sheetViews>
  <sheetFormatPr defaultRowHeight="12.75" x14ac:dyDescent="0.2"/>
  <cols>
    <col min="1" max="1" width="20.7109375" style="7" customWidth="1"/>
    <col min="2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101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87"/>
      <c r="B6" s="88"/>
      <c r="D6" s="8"/>
    </row>
    <row r="7" spans="1:14" ht="15" x14ac:dyDescent="0.25">
      <c r="A7"/>
    </row>
    <row r="9" spans="1:14" x14ac:dyDescent="0.2">
      <c r="A9" s="11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14">
        <v>547301.19999999995</v>
      </c>
      <c r="C11" s="122">
        <v>566930.75</v>
      </c>
      <c r="D11" s="122">
        <v>494843.56</v>
      </c>
      <c r="E11" s="134">
        <v>506769.52</v>
      </c>
      <c r="F11" s="142">
        <v>509087.7</v>
      </c>
      <c r="G11" s="153">
        <v>562023.84</v>
      </c>
      <c r="H11" s="180">
        <v>449591.9</v>
      </c>
      <c r="I11" s="180">
        <v>455924.47999999998</v>
      </c>
      <c r="J11" s="180">
        <v>476875.53</v>
      </c>
      <c r="K11" s="180">
        <v>482440.06</v>
      </c>
      <c r="L11" s="180">
        <v>609654.06000000006</v>
      </c>
      <c r="M11" s="180">
        <v>573177.02</v>
      </c>
      <c r="N11" s="180">
        <f t="shared" ref="N11:N26" si="0">SUM(B11:M11)</f>
        <v>6234619.6199999992</v>
      </c>
    </row>
    <row r="12" spans="1:14" x14ac:dyDescent="0.2">
      <c r="A12" s="8" t="s">
        <v>25</v>
      </c>
      <c r="B12" s="114">
        <v>89391299.849999994</v>
      </c>
      <c r="C12" s="122">
        <v>91073878.640000001</v>
      </c>
      <c r="D12" s="122">
        <v>89773700.260000005</v>
      </c>
      <c r="E12" s="134">
        <v>88625566</v>
      </c>
      <c r="F12" s="143">
        <v>90724066.180000007</v>
      </c>
      <c r="G12" s="153">
        <v>104843831.48999999</v>
      </c>
      <c r="H12" s="160">
        <v>85606715.760000005</v>
      </c>
      <c r="I12" s="165">
        <v>77586017.280000001</v>
      </c>
      <c r="J12" s="173">
        <v>67353878.879999995</v>
      </c>
      <c r="K12" s="180">
        <v>52500960.810000002</v>
      </c>
      <c r="L12" s="96">
        <v>62707274.710000001</v>
      </c>
      <c r="M12" s="108">
        <v>76198797.120000005</v>
      </c>
      <c r="N12" s="26">
        <f t="shared" si="0"/>
        <v>976385986.9799999</v>
      </c>
    </row>
    <row r="13" spans="1:14" x14ac:dyDescent="0.2">
      <c r="A13" s="8" t="s">
        <v>26</v>
      </c>
      <c r="B13" s="114">
        <v>1488209.52</v>
      </c>
      <c r="C13" s="122">
        <v>1454560.94</v>
      </c>
      <c r="D13" s="122">
        <v>1399649.34</v>
      </c>
      <c r="E13" s="134">
        <v>1175808.1200000001</v>
      </c>
      <c r="F13" s="143">
        <v>1232233.97</v>
      </c>
      <c r="G13" s="153">
        <v>1376778.14</v>
      </c>
      <c r="H13" s="160">
        <v>1206899.04</v>
      </c>
      <c r="I13" s="165">
        <v>1202950.93</v>
      </c>
      <c r="J13" s="173">
        <v>997880.96</v>
      </c>
      <c r="K13" s="180">
        <v>992270.18</v>
      </c>
      <c r="L13" s="96">
        <v>1012845.05</v>
      </c>
      <c r="M13" s="108">
        <v>1239125.67</v>
      </c>
      <c r="N13" s="26">
        <f t="shared" si="0"/>
        <v>14779211.860000001</v>
      </c>
    </row>
    <row r="14" spans="1:14" x14ac:dyDescent="0.2">
      <c r="A14" s="8" t="s">
        <v>27</v>
      </c>
      <c r="B14" s="114">
        <v>3602092.71</v>
      </c>
      <c r="C14" s="122">
        <v>3732479.14</v>
      </c>
      <c r="D14" s="122">
        <v>3667161.34</v>
      </c>
      <c r="E14" s="134">
        <v>3560353.87</v>
      </c>
      <c r="F14" s="143">
        <v>3336787.3</v>
      </c>
      <c r="G14" s="153">
        <v>3881545.34</v>
      </c>
      <c r="H14" s="160">
        <v>3308392.35</v>
      </c>
      <c r="I14" s="165">
        <v>3040447.73</v>
      </c>
      <c r="J14" s="173">
        <v>3594578.02</v>
      </c>
      <c r="K14" s="180">
        <v>3049255.87</v>
      </c>
      <c r="L14" s="96">
        <v>3459138.06</v>
      </c>
      <c r="M14" s="108">
        <v>3694566.66</v>
      </c>
      <c r="N14" s="26">
        <f t="shared" si="0"/>
        <v>41926798.390000001</v>
      </c>
    </row>
    <row r="15" spans="1:14" x14ac:dyDescent="0.2">
      <c r="A15" s="8" t="s">
        <v>28</v>
      </c>
      <c r="B15" s="114">
        <v>12872.01</v>
      </c>
      <c r="C15" s="122">
        <v>4642.76</v>
      </c>
      <c r="D15" s="122">
        <v>12796</v>
      </c>
      <c r="E15" s="134">
        <v>22289.47</v>
      </c>
      <c r="F15" s="143">
        <v>5816.63</v>
      </c>
      <c r="G15" s="153">
        <v>7632.63</v>
      </c>
      <c r="H15" s="160">
        <v>8152.46</v>
      </c>
      <c r="I15" s="165">
        <v>1956.32</v>
      </c>
      <c r="J15" s="173">
        <v>10382.700000000001</v>
      </c>
      <c r="K15" s="180">
        <v>3972.21</v>
      </c>
      <c r="L15" s="96">
        <v>3921.53</v>
      </c>
      <c r="M15" s="108">
        <v>20047.900000000001</v>
      </c>
      <c r="N15" s="26">
        <f t="shared" si="0"/>
        <v>114482.62000000002</v>
      </c>
    </row>
    <row r="16" spans="1:14" x14ac:dyDescent="0.2">
      <c r="A16" s="8" t="s">
        <v>29</v>
      </c>
      <c r="B16" s="114">
        <v>23861.45</v>
      </c>
      <c r="C16" s="122">
        <v>45507.53</v>
      </c>
      <c r="D16" s="122">
        <v>50506.93</v>
      </c>
      <c r="E16" s="134">
        <v>48010.68</v>
      </c>
      <c r="F16" s="143">
        <v>43321.18</v>
      </c>
      <c r="G16" s="153">
        <v>83403.38</v>
      </c>
      <c r="H16" s="160">
        <v>57216.85</v>
      </c>
      <c r="I16" s="165">
        <v>56540.85</v>
      </c>
      <c r="J16" s="173">
        <v>54272.85</v>
      </c>
      <c r="K16" s="180">
        <v>41021.74</v>
      </c>
      <c r="L16" s="96">
        <v>41561.279999999999</v>
      </c>
      <c r="M16" s="108">
        <v>35808.370000000003</v>
      </c>
      <c r="N16" s="26">
        <f t="shared" si="0"/>
        <v>581033.09</v>
      </c>
    </row>
    <row r="17" spans="1:14" x14ac:dyDescent="0.2">
      <c r="A17" s="8" t="s">
        <v>30</v>
      </c>
      <c r="B17" s="114">
        <v>913219.79</v>
      </c>
      <c r="C17" s="122">
        <v>1031718.43</v>
      </c>
      <c r="D17" s="122">
        <v>1172897.94</v>
      </c>
      <c r="E17" s="134">
        <v>1108339.3700000001</v>
      </c>
      <c r="F17" s="143">
        <v>1103997.56</v>
      </c>
      <c r="G17" s="153">
        <v>1146546.08</v>
      </c>
      <c r="H17" s="160">
        <v>1006116.72</v>
      </c>
      <c r="I17" s="165">
        <v>961959.52</v>
      </c>
      <c r="J17" s="173">
        <v>1043585.16</v>
      </c>
      <c r="K17" s="180">
        <v>1041223.01</v>
      </c>
      <c r="L17" s="96">
        <v>1055957.25</v>
      </c>
      <c r="M17" s="108">
        <v>1132643.6100000001</v>
      </c>
      <c r="N17" s="26">
        <f t="shared" si="0"/>
        <v>12718204.439999999</v>
      </c>
    </row>
    <row r="18" spans="1:14" x14ac:dyDescent="0.2">
      <c r="A18" s="8" t="s">
        <v>31</v>
      </c>
      <c r="B18" s="114">
        <v>114676.73</v>
      </c>
      <c r="C18" s="122">
        <v>154947.56</v>
      </c>
      <c r="D18" s="122">
        <v>128189.16</v>
      </c>
      <c r="E18" s="134">
        <v>156994.97</v>
      </c>
      <c r="F18" s="143">
        <v>113301.8</v>
      </c>
      <c r="G18" s="153">
        <v>120824.66</v>
      </c>
      <c r="H18" s="160">
        <v>121597.86</v>
      </c>
      <c r="I18" s="165">
        <v>104700.87</v>
      </c>
      <c r="J18" s="173">
        <v>129119.73</v>
      </c>
      <c r="K18" s="180">
        <v>123291.95</v>
      </c>
      <c r="L18" s="96">
        <v>136571.23000000001</v>
      </c>
      <c r="M18" s="108">
        <v>155506.48000000001</v>
      </c>
      <c r="N18" s="26">
        <f t="shared" si="0"/>
        <v>1559723</v>
      </c>
    </row>
    <row r="19" spans="1:14" x14ac:dyDescent="0.2">
      <c r="A19" s="8" t="s">
        <v>32</v>
      </c>
      <c r="B19" s="114">
        <v>33930.32</v>
      </c>
      <c r="C19" s="122">
        <v>51397.91</v>
      </c>
      <c r="D19" s="122">
        <v>40752.18</v>
      </c>
      <c r="E19" s="134">
        <v>31891.8</v>
      </c>
      <c r="F19" s="143">
        <v>41759.040000000001</v>
      </c>
      <c r="G19" s="153">
        <v>44286.84</v>
      </c>
      <c r="H19" s="160">
        <v>35523.81</v>
      </c>
      <c r="I19" s="165">
        <v>31746.86</v>
      </c>
      <c r="J19" s="173">
        <v>31618.21</v>
      </c>
      <c r="K19" s="180">
        <v>26322.6</v>
      </c>
      <c r="L19" s="96">
        <v>36338.28</v>
      </c>
      <c r="M19" s="108">
        <v>53491.55</v>
      </c>
      <c r="N19" s="26">
        <f t="shared" si="0"/>
        <v>459059.39999999997</v>
      </c>
    </row>
    <row r="20" spans="1:14" x14ac:dyDescent="0.2">
      <c r="A20" s="8" t="s">
        <v>33</v>
      </c>
      <c r="B20" s="114">
        <v>1008747.85</v>
      </c>
      <c r="C20" s="122">
        <v>1046014.52</v>
      </c>
      <c r="D20" s="122">
        <v>1115891.94</v>
      </c>
      <c r="E20" s="134">
        <v>1068201.8500000001</v>
      </c>
      <c r="F20" s="143">
        <v>980421.97</v>
      </c>
      <c r="G20" s="153">
        <v>1050128.55</v>
      </c>
      <c r="H20" s="160">
        <v>899779.95</v>
      </c>
      <c r="I20" s="165">
        <v>891730.93</v>
      </c>
      <c r="J20" s="173">
        <v>1036182.62</v>
      </c>
      <c r="K20" s="180">
        <v>1029731.27</v>
      </c>
      <c r="L20" s="96">
        <v>1105916.8</v>
      </c>
      <c r="M20" s="108">
        <v>1286767.99</v>
      </c>
      <c r="N20" s="26">
        <f t="shared" si="0"/>
        <v>12519516.24</v>
      </c>
    </row>
    <row r="21" spans="1:14" x14ac:dyDescent="0.2">
      <c r="A21" s="8" t="s">
        <v>34</v>
      </c>
      <c r="B21" s="114">
        <v>44181.59</v>
      </c>
      <c r="C21" s="122">
        <v>37802</v>
      </c>
      <c r="D21" s="122">
        <v>38551.83</v>
      </c>
      <c r="E21" s="134">
        <v>34945.11</v>
      </c>
      <c r="F21" s="143">
        <v>33790.480000000003</v>
      </c>
      <c r="G21" s="153">
        <v>163460.23000000001</v>
      </c>
      <c r="H21" s="160">
        <v>37463.25</v>
      </c>
      <c r="I21" s="165">
        <v>26305.23</v>
      </c>
      <c r="J21" s="173">
        <v>32759.14</v>
      </c>
      <c r="K21" s="180">
        <v>38035.300000000003</v>
      </c>
      <c r="L21" s="96">
        <v>37507.620000000003</v>
      </c>
      <c r="M21" s="108">
        <v>34394.81</v>
      </c>
      <c r="N21" s="26">
        <f t="shared" si="0"/>
        <v>559196.59000000008</v>
      </c>
    </row>
    <row r="22" spans="1:14" x14ac:dyDescent="0.2">
      <c r="A22" s="8" t="s">
        <v>35</v>
      </c>
      <c r="B22" s="114">
        <v>977073.07</v>
      </c>
      <c r="C22" s="122">
        <v>979933.32</v>
      </c>
      <c r="D22" s="122">
        <v>1061725.05</v>
      </c>
      <c r="E22" s="134">
        <v>972065.18</v>
      </c>
      <c r="F22" s="143">
        <v>958113.99</v>
      </c>
      <c r="G22" s="153">
        <v>997542.28</v>
      </c>
      <c r="H22" s="160">
        <v>967121.92000000004</v>
      </c>
      <c r="I22" s="165">
        <v>823678.38</v>
      </c>
      <c r="J22" s="173">
        <v>968732.97</v>
      </c>
      <c r="K22" s="180">
        <v>825748.93</v>
      </c>
      <c r="L22" s="96">
        <v>1159383.51</v>
      </c>
      <c r="M22" s="108">
        <v>1422934.63</v>
      </c>
      <c r="N22" s="26">
        <f t="shared" si="0"/>
        <v>12114053.23</v>
      </c>
    </row>
    <row r="23" spans="1:14" x14ac:dyDescent="0.2">
      <c r="A23" s="8" t="s">
        <v>36</v>
      </c>
      <c r="B23" s="114">
        <v>2433885.31</v>
      </c>
      <c r="C23" s="122">
        <v>2452860.63</v>
      </c>
      <c r="D23" s="122">
        <v>2389565.6800000002</v>
      </c>
      <c r="E23" s="134">
        <v>2312303.29</v>
      </c>
      <c r="F23" s="143">
        <v>2315139.0699999998</v>
      </c>
      <c r="G23" s="153">
        <v>2641576.12</v>
      </c>
      <c r="H23" s="160">
        <v>2165793.0299999998</v>
      </c>
      <c r="I23" s="165">
        <v>2038839.88</v>
      </c>
      <c r="J23" s="173">
        <v>1946575.06</v>
      </c>
      <c r="K23" s="180">
        <v>2022746.76</v>
      </c>
      <c r="L23" s="96">
        <v>2726233.86</v>
      </c>
      <c r="M23" s="108">
        <v>2755876.4</v>
      </c>
      <c r="N23" s="26">
        <f t="shared" si="0"/>
        <v>28201395.09</v>
      </c>
    </row>
    <row r="24" spans="1:14" x14ac:dyDescent="0.2">
      <c r="A24" s="8" t="s">
        <v>37</v>
      </c>
      <c r="B24" s="114">
        <v>57984.39</v>
      </c>
      <c r="C24" s="122">
        <v>73873.66</v>
      </c>
      <c r="D24" s="122">
        <v>64049.599999999999</v>
      </c>
      <c r="E24" s="134">
        <v>51428.86</v>
      </c>
      <c r="F24" s="143">
        <v>47665.2</v>
      </c>
      <c r="G24" s="153">
        <v>63964.52</v>
      </c>
      <c r="H24" s="160">
        <v>56216.68</v>
      </c>
      <c r="I24" s="165">
        <v>49140</v>
      </c>
      <c r="J24" s="173">
        <v>58394.84</v>
      </c>
      <c r="K24" s="180">
        <v>48308.73</v>
      </c>
      <c r="L24" s="96">
        <v>67078.86</v>
      </c>
      <c r="M24" s="108">
        <v>73505.759999999995</v>
      </c>
      <c r="N24" s="26">
        <f t="shared" si="0"/>
        <v>711611.1</v>
      </c>
    </row>
    <row r="25" spans="1:14" x14ac:dyDescent="0.2">
      <c r="A25" s="8" t="s">
        <v>38</v>
      </c>
      <c r="B25" s="114">
        <v>425919.11</v>
      </c>
      <c r="C25" s="122">
        <v>413265.2</v>
      </c>
      <c r="D25" s="122">
        <v>1103698.22</v>
      </c>
      <c r="E25" s="134">
        <v>279586.90999999997</v>
      </c>
      <c r="F25" s="143">
        <v>283998.23</v>
      </c>
      <c r="G25" s="153">
        <v>309896.82</v>
      </c>
      <c r="H25" s="160">
        <v>265593.18</v>
      </c>
      <c r="I25" s="165">
        <v>333621.48</v>
      </c>
      <c r="J25" s="173">
        <v>550288.62</v>
      </c>
      <c r="K25" s="180">
        <v>312846.95</v>
      </c>
      <c r="L25" s="96">
        <v>355891.4</v>
      </c>
      <c r="M25" s="108">
        <v>902880.3</v>
      </c>
      <c r="N25" s="26">
        <f>SUM(B25:M25)</f>
        <v>5537486.4199999999</v>
      </c>
    </row>
    <row r="26" spans="1:14" x14ac:dyDescent="0.2">
      <c r="A26" s="8" t="s">
        <v>39</v>
      </c>
      <c r="B26" s="114">
        <v>18361829.129999999</v>
      </c>
      <c r="C26" s="122">
        <v>18872591.739999998</v>
      </c>
      <c r="D26" s="122">
        <v>18192870.690000001</v>
      </c>
      <c r="E26" s="134">
        <v>17821300.559999999</v>
      </c>
      <c r="F26" s="143">
        <v>17546978.530000001</v>
      </c>
      <c r="G26" s="153">
        <v>20116995.52</v>
      </c>
      <c r="H26" s="160">
        <v>16096119.5</v>
      </c>
      <c r="I26" s="165">
        <v>15332480.220000001</v>
      </c>
      <c r="J26" s="173">
        <v>15132321.619999999</v>
      </c>
      <c r="K26" s="180">
        <v>12938993.560000001</v>
      </c>
      <c r="L26" s="96">
        <v>16096192.82</v>
      </c>
      <c r="M26" s="108">
        <v>18685298.399999999</v>
      </c>
      <c r="N26" s="26">
        <f t="shared" si="0"/>
        <v>205193972.29000002</v>
      </c>
    </row>
    <row r="27" spans="1:14" x14ac:dyDescent="0.2">
      <c r="A27" s="8" t="s">
        <v>40</v>
      </c>
      <c r="B27" s="114">
        <v>294261.38</v>
      </c>
      <c r="C27" s="122">
        <v>286803.23</v>
      </c>
      <c r="D27" s="122">
        <v>282392.44</v>
      </c>
      <c r="E27" s="134">
        <v>257700.13</v>
      </c>
      <c r="F27" s="143">
        <v>208971.56</v>
      </c>
      <c r="G27" s="153">
        <v>296943.34000000003</v>
      </c>
      <c r="H27" s="160">
        <v>217668.9</v>
      </c>
      <c r="I27" s="165">
        <v>176747.88</v>
      </c>
      <c r="J27" s="173">
        <v>217773.14</v>
      </c>
      <c r="K27" s="180">
        <v>192428.96</v>
      </c>
      <c r="L27" s="96">
        <v>253872.12</v>
      </c>
      <c r="M27" s="108">
        <v>287346.39</v>
      </c>
      <c r="N27" s="26">
        <f>SUM(B27:M27)</f>
        <v>2972909.4700000007</v>
      </c>
    </row>
    <row r="28" spans="1:14" x14ac:dyDescent="0.2">
      <c r="A28" s="8" t="s">
        <v>42</v>
      </c>
      <c r="B28" s="114">
        <v>432301.4</v>
      </c>
      <c r="C28" s="122">
        <v>461927.07</v>
      </c>
      <c r="D28" s="122">
        <v>528248.91</v>
      </c>
      <c r="E28" s="135">
        <v>412802.29</v>
      </c>
      <c r="F28" s="142">
        <v>462874.57</v>
      </c>
      <c r="G28" s="152">
        <v>600240.53</v>
      </c>
      <c r="H28" s="160">
        <v>360741.32</v>
      </c>
      <c r="I28" s="165">
        <v>336239.79</v>
      </c>
      <c r="J28" s="173">
        <v>316929.32</v>
      </c>
      <c r="K28" s="180">
        <v>313309.64</v>
      </c>
      <c r="L28" s="96">
        <v>420199.98</v>
      </c>
      <c r="M28" s="110">
        <v>594864.11</v>
      </c>
      <c r="N28" s="26">
        <f>SUM(B28:M28)</f>
        <v>5240678.9299999988</v>
      </c>
    </row>
    <row r="29" spans="1:14" x14ac:dyDescent="0.2">
      <c r="A29" s="8" t="s">
        <v>44</v>
      </c>
      <c r="B29" s="114">
        <v>1023708.45</v>
      </c>
      <c r="C29" s="122">
        <v>1041476.18</v>
      </c>
      <c r="D29" s="122">
        <v>1055225.03</v>
      </c>
      <c r="E29" s="134">
        <v>1044259.99</v>
      </c>
      <c r="F29" s="143">
        <v>1046391.01</v>
      </c>
      <c r="G29" s="153">
        <v>1243072.07</v>
      </c>
      <c r="H29" s="160">
        <v>988224.91</v>
      </c>
      <c r="I29" s="165">
        <v>904393.27</v>
      </c>
      <c r="J29" s="173">
        <v>857433.54</v>
      </c>
      <c r="K29" s="180">
        <v>713241.84</v>
      </c>
      <c r="L29" s="96">
        <v>850141.01</v>
      </c>
      <c r="M29" s="108">
        <v>1002620.5</v>
      </c>
      <c r="N29" s="26">
        <f>SUM(B29:M29)</f>
        <v>11770187.799999999</v>
      </c>
    </row>
    <row r="30" spans="1:14" x14ac:dyDescent="0.2">
      <c r="A30" s="8" t="s">
        <v>45</v>
      </c>
      <c r="B30" s="114">
        <v>15307105.75</v>
      </c>
      <c r="C30" s="122">
        <v>15080883.35</v>
      </c>
      <c r="D30" s="122">
        <v>18123953.719999999</v>
      </c>
      <c r="E30" s="134">
        <v>19744049.609999999</v>
      </c>
      <c r="F30" s="143">
        <v>18524079.59</v>
      </c>
      <c r="G30" s="153">
        <v>26192249.350000001</v>
      </c>
      <c r="H30" s="160">
        <v>17908394.969999999</v>
      </c>
      <c r="I30" s="165">
        <v>16230345.1</v>
      </c>
      <c r="J30" s="173">
        <v>19514892.039999999</v>
      </c>
      <c r="K30" s="180">
        <v>18402755.300000001</v>
      </c>
      <c r="L30" s="96">
        <v>21216455.960000001</v>
      </c>
      <c r="M30" s="108">
        <v>23533073.620000001</v>
      </c>
      <c r="N30" s="26">
        <f>SUM(B30:M30)</f>
        <v>229778238.36000001</v>
      </c>
    </row>
    <row r="31" spans="1:14" x14ac:dyDescent="0.2">
      <c r="B31" s="31"/>
      <c r="C31" s="31"/>
      <c r="D31" s="39"/>
      <c r="E31" s="31"/>
      <c r="F31" s="33"/>
      <c r="G31" s="33"/>
      <c r="H31" s="33"/>
      <c r="I31" s="33"/>
      <c r="J31" s="33"/>
      <c r="K31" s="33"/>
      <c r="L31" s="33"/>
      <c r="M31" s="33"/>
      <c r="N31" s="31"/>
    </row>
    <row r="32" spans="1:14" ht="13.5" thickBot="1" x14ac:dyDescent="0.25">
      <c r="A32" s="40" t="s">
        <v>15</v>
      </c>
      <c r="B32" s="41">
        <f t="shared" ref="B32:N32" si="1">SUM(B11:B30)</f>
        <v>136494461.00999999</v>
      </c>
      <c r="C32" s="42">
        <f t="shared" si="1"/>
        <v>138863494.56</v>
      </c>
      <c r="D32" s="42">
        <f t="shared" si="1"/>
        <v>140696669.81999999</v>
      </c>
      <c r="E32" s="42">
        <f t="shared" si="1"/>
        <v>139234667.58000001</v>
      </c>
      <c r="F32" s="43">
        <f>SUM(F11:F30)</f>
        <v>139518795.56</v>
      </c>
      <c r="G32" s="43">
        <f t="shared" si="1"/>
        <v>165742941.72999999</v>
      </c>
      <c r="H32" s="43">
        <f t="shared" si="1"/>
        <v>131763324.36000001</v>
      </c>
      <c r="I32" s="43">
        <f t="shared" si="1"/>
        <v>120585767</v>
      </c>
      <c r="J32" s="43">
        <f t="shared" si="1"/>
        <v>114324474.94999999</v>
      </c>
      <c r="K32" s="43">
        <f t="shared" si="1"/>
        <v>95098905.670000002</v>
      </c>
      <c r="L32" s="43">
        <f t="shared" si="1"/>
        <v>113352135.39000005</v>
      </c>
      <c r="M32" s="43">
        <f t="shared" si="1"/>
        <v>133682727.29000002</v>
      </c>
      <c r="N32" s="42">
        <f t="shared" si="1"/>
        <v>1569358364.9200001</v>
      </c>
    </row>
    <row r="33" spans="1:14" ht="13.5" thickTop="1" x14ac:dyDescent="0.2">
      <c r="M33" s="29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zoomScaleNormal="100" workbookViewId="0">
      <selection activeCell="M5" sqref="M5"/>
    </sheetView>
  </sheetViews>
  <sheetFormatPr defaultRowHeight="12.75" x14ac:dyDescent="0.2"/>
  <cols>
    <col min="1" max="1" width="38.5703125" style="7" bestFit="1" customWidth="1"/>
    <col min="2" max="7" width="15.7109375" style="27" customWidth="1"/>
    <col min="8" max="8" width="17.42578125" style="27" customWidth="1"/>
    <col min="9" max="13" width="15.7109375" style="27" customWidth="1"/>
    <col min="14" max="14" width="17.140625" style="27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5" x14ac:dyDescent="0.2">
      <c r="A2" s="233" t="s">
        <v>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5" x14ac:dyDescent="0.2">
      <c r="A3" s="233" t="s">
        <v>46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5" x14ac:dyDescent="0.2">
      <c r="A4" s="233" t="s">
        <v>101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9" spans="1:15" x14ac:dyDescent="0.2">
      <c r="A9" s="44" t="s">
        <v>23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  <c r="M9" s="45" t="s">
        <v>1</v>
      </c>
      <c r="N9" s="45" t="s">
        <v>15</v>
      </c>
    </row>
    <row r="10" spans="1:15" x14ac:dyDescent="0.2">
      <c r="A10" s="31"/>
    </row>
    <row r="11" spans="1:15" x14ac:dyDescent="0.2">
      <c r="A11" s="8"/>
    </row>
    <row r="12" spans="1:15" x14ac:dyDescent="0.2">
      <c r="A12" s="8" t="s">
        <v>47</v>
      </c>
      <c r="B12" s="115">
        <v>272635.49</v>
      </c>
      <c r="C12" s="123">
        <v>270797.11</v>
      </c>
      <c r="D12" s="182">
        <v>269300.77</v>
      </c>
      <c r="E12" s="136">
        <v>264881.91999999998</v>
      </c>
      <c r="F12" s="137">
        <v>266069.3</v>
      </c>
      <c r="G12" s="154">
        <v>295149.55</v>
      </c>
      <c r="H12" s="182">
        <v>237890.62</v>
      </c>
      <c r="I12" s="182">
        <v>224314.4</v>
      </c>
      <c r="J12" s="182">
        <v>227088.72</v>
      </c>
      <c r="K12" s="182">
        <v>240821.02</v>
      </c>
      <c r="L12" s="182">
        <v>321353.7</v>
      </c>
      <c r="M12" s="182">
        <v>329786.07</v>
      </c>
      <c r="N12" s="1">
        <f t="shared" ref="N12:N44" si="0">SUM(B12:M12)</f>
        <v>3220088.6700000004</v>
      </c>
    </row>
    <row r="13" spans="1:15" x14ac:dyDescent="0.2">
      <c r="A13" s="8" t="s">
        <v>48</v>
      </c>
      <c r="B13" s="116">
        <v>272635.5</v>
      </c>
      <c r="C13" s="123">
        <v>270797.11</v>
      </c>
      <c r="D13" s="182">
        <v>269300.77</v>
      </c>
      <c r="E13" s="136">
        <v>264881.82</v>
      </c>
      <c r="F13" s="97">
        <v>266069.32</v>
      </c>
      <c r="G13" s="154">
        <v>295149.55</v>
      </c>
      <c r="H13" s="182">
        <v>237890.68</v>
      </c>
      <c r="I13" s="182">
        <v>224314.38</v>
      </c>
      <c r="J13" s="182">
        <v>227088.72</v>
      </c>
      <c r="K13" s="182">
        <v>240821.04</v>
      </c>
      <c r="L13" s="182">
        <v>321353.71000000002</v>
      </c>
      <c r="M13" s="182">
        <v>329785.99</v>
      </c>
      <c r="N13" s="27">
        <f t="shared" si="0"/>
        <v>3220088.59</v>
      </c>
    </row>
    <row r="14" spans="1:15" x14ac:dyDescent="0.2">
      <c r="A14" s="8" t="s">
        <v>49</v>
      </c>
      <c r="B14" s="116">
        <v>136318.47</v>
      </c>
      <c r="C14" s="123">
        <v>135399.06</v>
      </c>
      <c r="D14" s="182">
        <v>134652.01999999999</v>
      </c>
      <c r="E14" s="136">
        <v>132442.13</v>
      </c>
      <c r="F14" s="97">
        <v>133035.85999999999</v>
      </c>
      <c r="G14" s="154">
        <v>147577.17000000001</v>
      </c>
      <c r="H14" s="182">
        <v>118946.51</v>
      </c>
      <c r="I14" s="182">
        <v>112157.59</v>
      </c>
      <c r="J14" s="182">
        <v>113545.67</v>
      </c>
      <c r="K14" s="182">
        <v>120411.97</v>
      </c>
      <c r="L14" s="182">
        <v>160679.01999999999</v>
      </c>
      <c r="M14" s="182">
        <v>164894.64000000001</v>
      </c>
      <c r="N14" s="27">
        <f t="shared" si="0"/>
        <v>1610060.1099999999</v>
      </c>
    </row>
    <row r="15" spans="1:15" x14ac:dyDescent="0.2">
      <c r="A15" s="8" t="s">
        <v>94</v>
      </c>
      <c r="B15" s="116">
        <v>134254</v>
      </c>
      <c r="C15" s="123">
        <v>135324.56</v>
      </c>
      <c r="D15" s="182">
        <v>134598.51999999999</v>
      </c>
      <c r="E15" s="136">
        <v>132401.10999999999</v>
      </c>
      <c r="F15" s="97">
        <v>132906.29999999999</v>
      </c>
      <c r="G15" s="154">
        <v>147565.03</v>
      </c>
      <c r="H15" s="182">
        <v>118995.81</v>
      </c>
      <c r="I15" s="182">
        <v>112135.4</v>
      </c>
      <c r="J15" s="182">
        <v>113531.87</v>
      </c>
      <c r="K15" s="182">
        <v>120429.22</v>
      </c>
      <c r="L15" s="182">
        <v>160649.56</v>
      </c>
      <c r="M15" s="182">
        <v>166689.92000000001</v>
      </c>
      <c r="N15" s="27">
        <f t="shared" si="0"/>
        <v>1609481.3</v>
      </c>
    </row>
    <row r="16" spans="1:15" x14ac:dyDescent="0.2">
      <c r="A16" s="8" t="s">
        <v>50</v>
      </c>
      <c r="B16" s="116">
        <v>73740.45</v>
      </c>
      <c r="C16" s="123">
        <v>75873.95</v>
      </c>
      <c r="D16" s="182">
        <v>65818.34</v>
      </c>
      <c r="E16" s="136">
        <v>65944.350000000006</v>
      </c>
      <c r="F16" s="97">
        <v>75793.42</v>
      </c>
      <c r="G16" s="154">
        <v>89362.45</v>
      </c>
      <c r="H16" s="182">
        <v>66521.119999999995</v>
      </c>
      <c r="I16" s="182">
        <v>58205.49</v>
      </c>
      <c r="J16" s="182">
        <v>74633.52</v>
      </c>
      <c r="K16" s="182">
        <v>69487.22</v>
      </c>
      <c r="L16" s="182">
        <v>79099.34</v>
      </c>
      <c r="M16" s="182">
        <v>77366.289999999994</v>
      </c>
      <c r="N16" s="27">
        <f t="shared" si="0"/>
        <v>871845.94</v>
      </c>
    </row>
    <row r="17" spans="1:14" x14ac:dyDescent="0.2">
      <c r="A17" s="8" t="s">
        <v>51</v>
      </c>
      <c r="B17" s="116">
        <v>73743.19</v>
      </c>
      <c r="C17" s="123">
        <v>75874.38</v>
      </c>
      <c r="D17" s="182">
        <v>65820.58</v>
      </c>
      <c r="E17" s="136">
        <v>65945.34</v>
      </c>
      <c r="F17" s="97">
        <v>75795.179999999993</v>
      </c>
      <c r="G17" s="154">
        <v>89363.5</v>
      </c>
      <c r="H17" s="182">
        <v>65627.28</v>
      </c>
      <c r="I17" s="182">
        <v>58201.66</v>
      </c>
      <c r="J17" s="182">
        <v>74633.2</v>
      </c>
      <c r="K17" s="182">
        <v>69488.63</v>
      </c>
      <c r="L17" s="182">
        <v>79103.649999999994</v>
      </c>
      <c r="M17" s="182">
        <v>76733.789999999994</v>
      </c>
      <c r="N17" s="27">
        <f t="shared" si="0"/>
        <v>870330.38</v>
      </c>
    </row>
    <row r="18" spans="1:14" x14ac:dyDescent="0.2">
      <c r="A18" s="8" t="s">
        <v>52</v>
      </c>
      <c r="B18" s="116">
        <v>73743.33</v>
      </c>
      <c r="C18" s="123">
        <v>75874.42</v>
      </c>
      <c r="D18" s="182">
        <v>65820.73</v>
      </c>
      <c r="E18" s="136">
        <v>65945.440000000002</v>
      </c>
      <c r="F18" s="97">
        <v>75795.19</v>
      </c>
      <c r="G18" s="154">
        <v>89363.64</v>
      </c>
      <c r="H18" s="182">
        <v>66466.41</v>
      </c>
      <c r="I18" s="182">
        <v>58201.64</v>
      </c>
      <c r="J18" s="182">
        <v>74633.210000000006</v>
      </c>
      <c r="K18" s="182">
        <v>69488.63</v>
      </c>
      <c r="L18" s="182">
        <v>79103.7</v>
      </c>
      <c r="M18" s="182">
        <v>76733.990000000005</v>
      </c>
      <c r="N18" s="27">
        <f t="shared" si="0"/>
        <v>871170.33</v>
      </c>
    </row>
    <row r="19" spans="1:14" x14ac:dyDescent="0.2">
      <c r="A19" s="8" t="s">
        <v>105</v>
      </c>
      <c r="B19" s="116"/>
      <c r="C19" s="182"/>
      <c r="D19" s="182"/>
      <c r="E19" s="182"/>
      <c r="F19" s="97"/>
      <c r="G19" s="182"/>
      <c r="H19" s="182">
        <v>4507878.22</v>
      </c>
      <c r="I19" s="182">
        <v>4165716.95</v>
      </c>
      <c r="J19" s="182">
        <v>3796431.83</v>
      </c>
      <c r="K19" s="182">
        <v>2971752.47</v>
      </c>
      <c r="L19" s="182">
        <v>3518794.14</v>
      </c>
      <c r="M19" s="182">
        <v>4264590.76</v>
      </c>
      <c r="N19" s="152">
        <f t="shared" si="0"/>
        <v>23225164.369999997</v>
      </c>
    </row>
    <row r="20" spans="1:14" x14ac:dyDescent="0.2">
      <c r="A20" s="47" t="s">
        <v>53</v>
      </c>
      <c r="B20" s="116">
        <v>9217019.5899999999</v>
      </c>
      <c r="C20" s="123">
        <v>9567227.2599999998</v>
      </c>
      <c r="D20" s="182">
        <v>9492015.3800000008</v>
      </c>
      <c r="E20" s="136">
        <v>9653328.5</v>
      </c>
      <c r="F20" s="97">
        <v>9769399.9499999993</v>
      </c>
      <c r="G20" s="154">
        <v>11526859.75</v>
      </c>
      <c r="H20" s="182">
        <v>9225738.25</v>
      </c>
      <c r="I20" s="182">
        <v>8393002.8399999999</v>
      </c>
      <c r="J20" s="182">
        <v>7673533.4900000002</v>
      </c>
      <c r="K20" s="182">
        <v>6024018.1399999997</v>
      </c>
      <c r="L20" s="182">
        <v>7144961.9000000004</v>
      </c>
      <c r="M20" s="182">
        <v>8569330.4499999993</v>
      </c>
      <c r="N20" s="27">
        <f t="shared" si="0"/>
        <v>106256435.50000001</v>
      </c>
    </row>
    <row r="21" spans="1:14" x14ac:dyDescent="0.2">
      <c r="A21" s="47" t="s">
        <v>54</v>
      </c>
      <c r="B21" s="116">
        <v>18433235.129999999</v>
      </c>
      <c r="C21" s="123">
        <v>19134097.530000001</v>
      </c>
      <c r="D21" s="182">
        <v>18984324.100000001</v>
      </c>
      <c r="E21" s="136">
        <v>19306457.090000004</v>
      </c>
      <c r="F21" s="97">
        <v>19538703.539999999</v>
      </c>
      <c r="G21" s="154">
        <v>23053386.57</v>
      </c>
      <c r="H21" s="182">
        <v>18451094.329999998</v>
      </c>
      <c r="I21" s="182">
        <v>16786024.199999999</v>
      </c>
      <c r="J21" s="182">
        <v>15346195.359999999</v>
      </c>
      <c r="K21" s="182">
        <v>12048113.199999999</v>
      </c>
      <c r="L21" s="182">
        <v>14289971.310000001</v>
      </c>
      <c r="M21" s="182">
        <v>17138402.229999997</v>
      </c>
      <c r="N21" s="27">
        <f t="shared" si="0"/>
        <v>212510004.58999994</v>
      </c>
    </row>
    <row r="22" spans="1:14" x14ac:dyDescent="0.2">
      <c r="A22" s="7" t="s">
        <v>55</v>
      </c>
      <c r="B22" s="116">
        <v>9216351.5899999999</v>
      </c>
      <c r="C22" s="123">
        <v>9567211.3599999994</v>
      </c>
      <c r="D22" s="182">
        <v>9492510.1899999995</v>
      </c>
      <c r="E22" s="136">
        <v>9653286.8800000008</v>
      </c>
      <c r="F22" s="97">
        <v>9769361.8399999999</v>
      </c>
      <c r="G22" s="154">
        <v>11526842.35</v>
      </c>
      <c r="H22" s="182">
        <v>9225680.8699999992</v>
      </c>
      <c r="I22" s="182">
        <v>8392966.3499999996</v>
      </c>
      <c r="J22" s="182">
        <v>7673497.9199999999</v>
      </c>
      <c r="K22" s="182">
        <v>6023986.2999999998</v>
      </c>
      <c r="L22" s="182">
        <v>7144921.21</v>
      </c>
      <c r="M22" s="182">
        <v>8569218.8100000005</v>
      </c>
      <c r="N22" s="27">
        <f t="shared" si="0"/>
        <v>106255835.66999999</v>
      </c>
    </row>
    <row r="23" spans="1:14" x14ac:dyDescent="0.2">
      <c r="A23" s="7" t="s">
        <v>56</v>
      </c>
      <c r="B23" s="116">
        <v>11057868.15</v>
      </c>
      <c r="C23" s="123">
        <v>11470437.279999999</v>
      </c>
      <c r="D23" s="182">
        <v>11388799.779999999</v>
      </c>
      <c r="E23" s="136">
        <v>11579467.77</v>
      </c>
      <c r="F23" s="97">
        <v>11720366.449999999</v>
      </c>
      <c r="G23" s="154">
        <v>13830246.91</v>
      </c>
      <c r="H23" s="182">
        <v>11067727.439999999</v>
      </c>
      <c r="I23" s="182">
        <v>10070355.82</v>
      </c>
      <c r="J23" s="182">
        <v>9205845.1999999993</v>
      </c>
      <c r="K23" s="182">
        <v>7227277.5800000001</v>
      </c>
      <c r="L23" s="182">
        <v>8568023.4700000007</v>
      </c>
      <c r="M23" s="182">
        <v>10281362.630000001</v>
      </c>
      <c r="N23" s="27">
        <f t="shared" si="0"/>
        <v>127467778.47999999</v>
      </c>
    </row>
    <row r="24" spans="1:14" x14ac:dyDescent="0.2">
      <c r="A24" s="7" t="s">
        <v>98</v>
      </c>
      <c r="B24" s="116">
        <v>3681476.89</v>
      </c>
      <c r="C24" s="123">
        <v>3784172.17</v>
      </c>
      <c r="D24" s="182">
        <v>3788907.66</v>
      </c>
      <c r="E24" s="136">
        <v>3837200.21</v>
      </c>
      <c r="F24" s="97">
        <v>3892574.3</v>
      </c>
      <c r="G24" s="154">
        <v>4601247.03</v>
      </c>
      <c r="H24" s="182">
        <v>3679760.84</v>
      </c>
      <c r="I24" s="182">
        <v>3353121.28</v>
      </c>
      <c r="J24" s="182">
        <v>3064450.77</v>
      </c>
      <c r="K24" s="182">
        <v>2401149.9900000002</v>
      </c>
      <c r="L24" s="182">
        <v>2844268.85</v>
      </c>
      <c r="M24" s="182">
        <v>3422262.88</v>
      </c>
      <c r="N24" s="27">
        <f t="shared" si="0"/>
        <v>42350592.870000012</v>
      </c>
    </row>
    <row r="25" spans="1:14" x14ac:dyDescent="0.2">
      <c r="A25" s="7" t="s">
        <v>57</v>
      </c>
      <c r="B25" s="115">
        <v>188034.89</v>
      </c>
      <c r="C25" s="123">
        <v>182905.85</v>
      </c>
      <c r="D25" s="182">
        <v>184178.71</v>
      </c>
      <c r="E25" s="136">
        <v>164917.14000000001</v>
      </c>
      <c r="F25" s="97">
        <v>166689.34</v>
      </c>
      <c r="G25" s="154">
        <v>200299.47</v>
      </c>
      <c r="H25" s="182">
        <v>158487.26999999999</v>
      </c>
      <c r="I25" s="182">
        <v>161827.94</v>
      </c>
      <c r="J25" s="182">
        <v>142459.56</v>
      </c>
      <c r="K25" s="182">
        <v>136829.4</v>
      </c>
      <c r="L25" s="182">
        <v>144832.84</v>
      </c>
      <c r="M25" s="182">
        <v>188044.3</v>
      </c>
      <c r="N25" s="27">
        <f t="shared" si="0"/>
        <v>2019506.71</v>
      </c>
    </row>
    <row r="26" spans="1:14" x14ac:dyDescent="0.2">
      <c r="A26" s="7" t="s">
        <v>96</v>
      </c>
      <c r="B26" s="115">
        <v>295617.49</v>
      </c>
      <c r="C26" s="123">
        <v>344037.83</v>
      </c>
      <c r="D26" s="182">
        <v>342539.42</v>
      </c>
      <c r="E26" s="136">
        <v>339741.09</v>
      </c>
      <c r="F26" s="97">
        <v>321735.99</v>
      </c>
      <c r="G26" s="154">
        <v>351504.71</v>
      </c>
      <c r="H26" s="182">
        <v>310231.25</v>
      </c>
      <c r="I26" s="182">
        <v>295691.90999999997</v>
      </c>
      <c r="J26" s="182">
        <v>334116.55</v>
      </c>
      <c r="K26" s="182">
        <v>310964.47999999998</v>
      </c>
      <c r="L26" s="182">
        <v>346691.84000000003</v>
      </c>
      <c r="M26" s="182">
        <v>370510.98</v>
      </c>
      <c r="N26" s="27">
        <f t="shared" si="0"/>
        <v>3963383.54</v>
      </c>
    </row>
    <row r="27" spans="1:14" x14ac:dyDescent="0.2">
      <c r="A27" s="8" t="s">
        <v>58</v>
      </c>
      <c r="B27" s="116">
        <v>67833.919999999998</v>
      </c>
      <c r="C27" s="123">
        <v>65626.67</v>
      </c>
      <c r="D27" s="182">
        <v>63957.33</v>
      </c>
      <c r="E27" s="136">
        <v>62300.15</v>
      </c>
      <c r="F27" s="97">
        <v>53843.99</v>
      </c>
      <c r="G27" s="154">
        <v>75025.240000000005</v>
      </c>
      <c r="H27" s="182">
        <v>66987.27</v>
      </c>
      <c r="I27" s="182">
        <v>58235.19</v>
      </c>
      <c r="J27" s="182">
        <v>64887.64</v>
      </c>
      <c r="K27" s="182">
        <v>64582.94</v>
      </c>
      <c r="L27" s="182">
        <v>67415.05</v>
      </c>
      <c r="M27" s="182">
        <v>59481.11</v>
      </c>
      <c r="N27" s="27">
        <f t="shared" si="0"/>
        <v>770176.50000000012</v>
      </c>
    </row>
    <row r="28" spans="1:14" x14ac:dyDescent="0.2">
      <c r="A28" s="8" t="s">
        <v>59</v>
      </c>
      <c r="B28" s="116">
        <v>8094.05</v>
      </c>
      <c r="C28" s="123">
        <v>7588.72</v>
      </c>
      <c r="D28" s="182">
        <v>7465.16</v>
      </c>
      <c r="E28" s="136">
        <v>6339.05</v>
      </c>
      <c r="F28" s="97">
        <v>7925.02</v>
      </c>
      <c r="G28" s="154">
        <v>9255.66</v>
      </c>
      <c r="H28" s="182">
        <v>6854.17</v>
      </c>
      <c r="I28" s="182">
        <v>6681.9</v>
      </c>
      <c r="J28" s="182">
        <v>7257.33</v>
      </c>
      <c r="K28" s="182">
        <v>6193.02</v>
      </c>
      <c r="L28" s="182">
        <v>7076.31</v>
      </c>
      <c r="M28" s="182">
        <v>9684.1200000000008</v>
      </c>
      <c r="N28" s="27">
        <f t="shared" si="0"/>
        <v>90414.51</v>
      </c>
    </row>
    <row r="29" spans="1:14" x14ac:dyDescent="0.2">
      <c r="A29" s="8" t="s">
        <v>60</v>
      </c>
      <c r="B29" s="116">
        <v>152464.76</v>
      </c>
      <c r="C29" s="123">
        <v>136749.96</v>
      </c>
      <c r="D29" s="182">
        <v>136639.60999999999</v>
      </c>
      <c r="E29" s="136">
        <v>146253.35999999999</v>
      </c>
      <c r="F29" s="97">
        <v>139618.20000000001</v>
      </c>
      <c r="G29" s="154">
        <v>150321.07999999999</v>
      </c>
      <c r="H29" s="182">
        <v>125745.51</v>
      </c>
      <c r="I29" s="182">
        <v>120086.37</v>
      </c>
      <c r="J29" s="182">
        <v>127245.79</v>
      </c>
      <c r="K29" s="182">
        <v>136593.42000000001</v>
      </c>
      <c r="L29" s="182">
        <v>155599.65</v>
      </c>
      <c r="M29" s="182">
        <v>154118.78</v>
      </c>
      <c r="N29" s="27">
        <f t="shared" si="0"/>
        <v>1681436.4899999998</v>
      </c>
    </row>
    <row r="30" spans="1:14" x14ac:dyDescent="0.2">
      <c r="A30" s="8" t="s">
        <v>61</v>
      </c>
      <c r="B30" s="116">
        <v>346007.29</v>
      </c>
      <c r="C30" s="123">
        <v>287856</v>
      </c>
      <c r="D30" s="182">
        <v>305372.99</v>
      </c>
      <c r="E30" s="136">
        <v>295997.46000000002</v>
      </c>
      <c r="F30" s="97">
        <v>298287.65999999997</v>
      </c>
      <c r="G30" s="154">
        <v>390665.45</v>
      </c>
      <c r="H30" s="182">
        <v>305962.53000000003</v>
      </c>
      <c r="I30" s="182">
        <v>244798.85</v>
      </c>
      <c r="J30" s="182">
        <v>290473.45</v>
      </c>
      <c r="K30" s="182">
        <v>257752.7</v>
      </c>
      <c r="L30" s="182">
        <v>367372.18</v>
      </c>
      <c r="M30" s="182">
        <v>425575.76</v>
      </c>
      <c r="N30" s="27">
        <f t="shared" si="0"/>
        <v>3816122.3200000003</v>
      </c>
    </row>
    <row r="31" spans="1:14" x14ac:dyDescent="0.2">
      <c r="A31" s="8" t="s">
        <v>62</v>
      </c>
      <c r="B31" s="116">
        <v>173426.68</v>
      </c>
      <c r="C31" s="123">
        <v>144224.23000000001</v>
      </c>
      <c r="D31" s="182">
        <v>152849.99</v>
      </c>
      <c r="E31" s="136">
        <v>148213.65</v>
      </c>
      <c r="F31" s="97">
        <v>149486.87</v>
      </c>
      <c r="G31" s="154">
        <v>195432.83</v>
      </c>
      <c r="H31" s="182">
        <v>153230.25</v>
      </c>
      <c r="I31" s="182">
        <v>122534.07</v>
      </c>
      <c r="J31" s="182">
        <v>145332.48000000001</v>
      </c>
      <c r="K31" s="182">
        <v>129064.08</v>
      </c>
      <c r="L31" s="182">
        <v>184100.69</v>
      </c>
      <c r="M31" s="182">
        <v>212929.48</v>
      </c>
      <c r="N31" s="27">
        <f t="shared" si="0"/>
        <v>1910825.3</v>
      </c>
    </row>
    <row r="32" spans="1:14" x14ac:dyDescent="0.2">
      <c r="A32" s="8" t="s">
        <v>63</v>
      </c>
      <c r="B32" s="116">
        <v>37936.300000000003</v>
      </c>
      <c r="C32" s="123">
        <v>33590.25</v>
      </c>
      <c r="D32" s="182">
        <v>30059.119999999999</v>
      </c>
      <c r="E32" s="136">
        <v>27369.95</v>
      </c>
      <c r="F32" s="97">
        <v>30705.31</v>
      </c>
      <c r="G32" s="154">
        <v>30385.63</v>
      </c>
      <c r="H32" s="182">
        <v>23757.42</v>
      </c>
      <c r="I32" s="182">
        <v>32001.45</v>
      </c>
      <c r="J32" s="182">
        <v>25511.23</v>
      </c>
      <c r="K32" s="182">
        <v>30935.119999999999</v>
      </c>
      <c r="L32" s="182">
        <v>31282.81</v>
      </c>
      <c r="M32" s="182">
        <v>32658.38</v>
      </c>
      <c r="N32" s="27">
        <f t="shared" si="0"/>
        <v>366192.97</v>
      </c>
    </row>
    <row r="33" spans="1:16" x14ac:dyDescent="0.2">
      <c r="A33" s="47" t="s">
        <v>64</v>
      </c>
      <c r="B33" s="116">
        <v>52061.04</v>
      </c>
      <c r="C33" s="123">
        <v>63993.85</v>
      </c>
      <c r="D33" s="182">
        <v>150700.22</v>
      </c>
      <c r="E33" s="136">
        <v>50467.05</v>
      </c>
      <c r="F33" s="97">
        <v>45330.48</v>
      </c>
      <c r="G33" s="154">
        <v>51988.63</v>
      </c>
      <c r="H33" s="182">
        <v>42572.07</v>
      </c>
      <c r="I33" s="182">
        <v>45107.53</v>
      </c>
      <c r="J33" s="182">
        <v>45276.47</v>
      </c>
      <c r="K33" s="182">
        <v>30133.64</v>
      </c>
      <c r="L33" s="182">
        <v>27838.34</v>
      </c>
      <c r="M33" s="182">
        <v>192100.21</v>
      </c>
      <c r="N33" s="27">
        <f t="shared" si="0"/>
        <v>797569.52999999991</v>
      </c>
    </row>
    <row r="34" spans="1:16" x14ac:dyDescent="0.2">
      <c r="A34" s="47" t="s">
        <v>65</v>
      </c>
      <c r="B34" s="116">
        <v>52061.04</v>
      </c>
      <c r="C34" s="123">
        <v>63993.86</v>
      </c>
      <c r="D34" s="182">
        <v>150700.21</v>
      </c>
      <c r="E34" s="136">
        <v>50467.05</v>
      </c>
      <c r="F34" s="97">
        <v>45330.48</v>
      </c>
      <c r="G34" s="154">
        <v>51988.63</v>
      </c>
      <c r="H34" s="182">
        <v>42572.07</v>
      </c>
      <c r="I34" s="182">
        <v>45107.53</v>
      </c>
      <c r="J34" s="182">
        <v>45276.47</v>
      </c>
      <c r="K34" s="182">
        <v>30133.64</v>
      </c>
      <c r="L34" s="182">
        <v>27838.34</v>
      </c>
      <c r="M34" s="182">
        <v>192100.21</v>
      </c>
      <c r="N34" s="27">
        <f t="shared" si="0"/>
        <v>797569.52999999991</v>
      </c>
    </row>
    <row r="35" spans="1:16" x14ac:dyDescent="0.2">
      <c r="A35" s="8" t="s">
        <v>66</v>
      </c>
      <c r="B35" s="116">
        <v>52061.03</v>
      </c>
      <c r="C35" s="123">
        <v>63993.85</v>
      </c>
      <c r="D35" s="182">
        <v>150700.21</v>
      </c>
      <c r="E35" s="136">
        <v>50467.05</v>
      </c>
      <c r="F35" s="97">
        <v>45330.51</v>
      </c>
      <c r="G35" s="154">
        <v>51988.63</v>
      </c>
      <c r="H35" s="182">
        <v>42572.07</v>
      </c>
      <c r="I35" s="182">
        <v>45107.53</v>
      </c>
      <c r="J35" s="182">
        <v>45276.47</v>
      </c>
      <c r="K35" s="182">
        <v>30133.64</v>
      </c>
      <c r="L35" s="182">
        <v>27838.34</v>
      </c>
      <c r="M35" s="182">
        <v>192100.21</v>
      </c>
      <c r="N35" s="27">
        <f>SUM(B35:M35)</f>
        <v>797569.53999999992</v>
      </c>
    </row>
    <row r="36" spans="1:16" x14ac:dyDescent="0.2">
      <c r="A36" s="8" t="s">
        <v>67</v>
      </c>
      <c r="B36" s="116">
        <v>924963.51</v>
      </c>
      <c r="C36" s="123">
        <v>951054.83</v>
      </c>
      <c r="D36" s="182">
        <v>981445.73</v>
      </c>
      <c r="E36" s="136">
        <v>941943.86</v>
      </c>
      <c r="F36" s="97">
        <v>923177.29</v>
      </c>
      <c r="G36" s="154">
        <v>1137951.8899999999</v>
      </c>
      <c r="H36" s="182">
        <v>874741.26</v>
      </c>
      <c r="I36" s="182">
        <v>823485.3</v>
      </c>
      <c r="J36" s="182">
        <v>821615.63</v>
      </c>
      <c r="K36" s="182">
        <v>739676.11</v>
      </c>
      <c r="L36" s="182">
        <v>904483.05</v>
      </c>
      <c r="M36" s="182">
        <v>1053481.58</v>
      </c>
      <c r="N36" s="27">
        <f>SUM(B36:M36)</f>
        <v>11078020.039999999</v>
      </c>
    </row>
    <row r="37" spans="1:16" x14ac:dyDescent="0.2">
      <c r="A37" s="8" t="s">
        <v>68</v>
      </c>
      <c r="B37" s="116">
        <v>1849925.82</v>
      </c>
      <c r="C37" s="123">
        <v>1902105.39</v>
      </c>
      <c r="D37" s="182">
        <v>1962885.42</v>
      </c>
      <c r="E37" s="136">
        <v>1883886.91</v>
      </c>
      <c r="F37" s="97">
        <v>1846350.48</v>
      </c>
      <c r="G37" s="154">
        <v>2275894.89</v>
      </c>
      <c r="H37" s="182">
        <v>1749499.29</v>
      </c>
      <c r="I37" s="182">
        <v>1647153.1</v>
      </c>
      <c r="J37" s="182">
        <v>1643223.21</v>
      </c>
      <c r="K37" s="182">
        <v>1479356.33</v>
      </c>
      <c r="L37" s="182">
        <v>1808669.97</v>
      </c>
      <c r="M37" s="182">
        <v>2106957.3199999998</v>
      </c>
      <c r="N37" s="27">
        <f t="shared" si="0"/>
        <v>22155908.129999995</v>
      </c>
    </row>
    <row r="38" spans="1:16" x14ac:dyDescent="0.2">
      <c r="A38" s="8" t="s">
        <v>69</v>
      </c>
      <c r="B38" s="116">
        <v>2774886.9</v>
      </c>
      <c r="C38" s="123">
        <v>2853154.01</v>
      </c>
      <c r="D38" s="182">
        <v>2944330.92</v>
      </c>
      <c r="E38" s="136">
        <v>2825822.55</v>
      </c>
      <c r="F38" s="97">
        <v>2769527.81</v>
      </c>
      <c r="G38" s="154">
        <v>3413846.69</v>
      </c>
      <c r="H38" s="182">
        <v>2624193.59</v>
      </c>
      <c r="I38" s="182">
        <v>2470586.6</v>
      </c>
      <c r="J38" s="182">
        <v>2464838.5499999998</v>
      </c>
      <c r="K38" s="182">
        <v>2219032.5699999998</v>
      </c>
      <c r="L38" s="182">
        <v>2713153.69</v>
      </c>
      <c r="M38" s="182">
        <v>3160438.9800000004</v>
      </c>
      <c r="N38" s="27">
        <f t="shared" si="0"/>
        <v>33233812.860000003</v>
      </c>
    </row>
    <row r="39" spans="1:16" x14ac:dyDescent="0.2">
      <c r="A39" s="8" t="s">
        <v>70</v>
      </c>
      <c r="B39" s="116">
        <v>924963.46</v>
      </c>
      <c r="C39" s="123">
        <v>951054.78</v>
      </c>
      <c r="D39" s="182">
        <v>981445.69</v>
      </c>
      <c r="E39" s="136">
        <v>941943.84</v>
      </c>
      <c r="F39" s="97">
        <v>923177.56</v>
      </c>
      <c r="G39" s="154">
        <v>1137951.74</v>
      </c>
      <c r="H39" s="182">
        <v>874726.54</v>
      </c>
      <c r="I39" s="182">
        <v>823484.46</v>
      </c>
      <c r="J39" s="182">
        <v>821615.68</v>
      </c>
      <c r="K39" s="182">
        <v>739676.08</v>
      </c>
      <c r="L39" s="182">
        <v>904483.12</v>
      </c>
      <c r="M39" s="182">
        <v>1053481.54</v>
      </c>
      <c r="N39" s="27">
        <f t="shared" si="0"/>
        <v>11078004.489999998</v>
      </c>
    </row>
    <row r="40" spans="1:16" x14ac:dyDescent="0.2">
      <c r="A40" s="8" t="s">
        <v>99</v>
      </c>
      <c r="B40" s="116">
        <v>4089806.06</v>
      </c>
      <c r="C40" s="123">
        <v>4204414.05</v>
      </c>
      <c r="D40" s="182">
        <v>4307433.7300000004</v>
      </c>
      <c r="E40" s="136">
        <v>4165908.9</v>
      </c>
      <c r="F40" s="97">
        <v>4083815.98</v>
      </c>
      <c r="G40" s="154">
        <v>5012279.63</v>
      </c>
      <c r="H40" s="182">
        <v>3775877.07</v>
      </c>
      <c r="I40" s="182">
        <v>3555304.65</v>
      </c>
      <c r="J40" s="182">
        <v>3543326</v>
      </c>
      <c r="K40" s="182">
        <v>3188567.98</v>
      </c>
      <c r="L40" s="182">
        <v>3898315.51</v>
      </c>
      <c r="M40" s="182">
        <v>4547774.7699999996</v>
      </c>
      <c r="N40" s="27">
        <f t="shared" si="0"/>
        <v>48372824.329999983</v>
      </c>
    </row>
    <row r="41" spans="1:16" x14ac:dyDescent="0.2">
      <c r="A41" s="8" t="s">
        <v>71</v>
      </c>
      <c r="B41" s="116">
        <v>73682.31</v>
      </c>
      <c r="C41" s="123">
        <v>63321.77</v>
      </c>
      <c r="D41" s="182">
        <v>65633.490000000005</v>
      </c>
      <c r="E41" s="136">
        <v>73267.789999999994</v>
      </c>
      <c r="F41" s="97">
        <v>65099</v>
      </c>
      <c r="G41" s="154">
        <v>92097.4</v>
      </c>
      <c r="H41" s="182">
        <v>77006.17</v>
      </c>
      <c r="I41" s="182">
        <v>53175.67</v>
      </c>
      <c r="J41" s="182">
        <v>70495.22</v>
      </c>
      <c r="K41" s="182">
        <v>55255.29</v>
      </c>
      <c r="L41" s="182">
        <v>81205.5</v>
      </c>
      <c r="M41" s="182">
        <v>73501</v>
      </c>
      <c r="N41" s="27">
        <f t="shared" si="0"/>
        <v>843740.61</v>
      </c>
    </row>
    <row r="42" spans="1:16" x14ac:dyDescent="0.2">
      <c r="A42" s="18" t="s">
        <v>72</v>
      </c>
      <c r="B42" s="116">
        <v>36841.53</v>
      </c>
      <c r="C42" s="123">
        <v>31661.21</v>
      </c>
      <c r="D42" s="182">
        <v>32817.019999999997</v>
      </c>
      <c r="E42" s="136">
        <v>36634.230000000003</v>
      </c>
      <c r="F42" s="97">
        <v>32549.84</v>
      </c>
      <c r="G42" s="154">
        <v>46048.84</v>
      </c>
      <c r="H42" s="182">
        <v>38503.089999999997</v>
      </c>
      <c r="I42" s="182">
        <v>26588.3</v>
      </c>
      <c r="J42" s="182">
        <v>35247.43</v>
      </c>
      <c r="K42" s="182">
        <v>27628.29</v>
      </c>
      <c r="L42" s="182">
        <v>40603.480000000003</v>
      </c>
      <c r="M42" s="182">
        <v>36751.22</v>
      </c>
      <c r="N42" s="27">
        <f t="shared" si="0"/>
        <v>421874.48</v>
      </c>
    </row>
    <row r="43" spans="1:16" x14ac:dyDescent="0.2">
      <c r="A43" s="18" t="s">
        <v>73</v>
      </c>
      <c r="B43" s="116">
        <v>73680.58</v>
      </c>
      <c r="C43" s="123">
        <v>63321.11</v>
      </c>
      <c r="D43" s="182">
        <v>65628.23</v>
      </c>
      <c r="E43" s="136">
        <v>73267.710000000006</v>
      </c>
      <c r="F43" s="97">
        <v>65098.34</v>
      </c>
      <c r="G43" s="154">
        <v>92096.25</v>
      </c>
      <c r="H43" s="182">
        <v>77007.13</v>
      </c>
      <c r="I43" s="182">
        <v>53175.47</v>
      </c>
      <c r="J43" s="182">
        <v>70507.899999999994</v>
      </c>
      <c r="K43" s="182">
        <v>55255.09</v>
      </c>
      <c r="L43" s="182">
        <v>81203.259999999995</v>
      </c>
      <c r="M43" s="182">
        <v>73505.320000000007</v>
      </c>
      <c r="N43" s="48">
        <f t="shared" si="0"/>
        <v>843746.3899999999</v>
      </c>
    </row>
    <row r="44" spans="1:16" s="49" customFormat="1" x14ac:dyDescent="0.2">
      <c r="A44" s="18" t="s">
        <v>74</v>
      </c>
      <c r="B44" s="116">
        <v>0.93</v>
      </c>
      <c r="C44" s="123">
        <v>0</v>
      </c>
      <c r="D44" s="182">
        <v>0</v>
      </c>
      <c r="E44" s="136">
        <v>0</v>
      </c>
      <c r="F44" s="97">
        <v>0</v>
      </c>
      <c r="G44" s="154">
        <v>0.01</v>
      </c>
      <c r="H44" s="182">
        <v>0.01</v>
      </c>
      <c r="I44" s="182">
        <v>0</v>
      </c>
      <c r="J44" s="182">
        <v>0</v>
      </c>
      <c r="K44" s="182">
        <v>0</v>
      </c>
      <c r="L44" s="182">
        <v>0</v>
      </c>
      <c r="M44" s="182">
        <v>-4.3899999999999997</v>
      </c>
      <c r="N44" s="48">
        <f t="shared" si="0"/>
        <v>-3.4399999999999995</v>
      </c>
    </row>
    <row r="45" spans="1:16" s="49" customFormat="1" x14ac:dyDescent="0.2">
      <c r="A45" s="18" t="s">
        <v>75</v>
      </c>
      <c r="B45" s="116">
        <v>73681.279999999999</v>
      </c>
      <c r="C45" s="123">
        <v>63321.619999999995</v>
      </c>
      <c r="D45" s="182">
        <v>65633.429999999993</v>
      </c>
      <c r="E45" s="136">
        <v>73267.69</v>
      </c>
      <c r="F45" s="144">
        <v>65098.99</v>
      </c>
      <c r="G45" s="154">
        <v>92097.27</v>
      </c>
      <c r="H45" s="182">
        <v>77006.080000000002</v>
      </c>
      <c r="I45" s="182">
        <v>53175.55</v>
      </c>
      <c r="J45" s="182">
        <v>70495.12</v>
      </c>
      <c r="K45" s="182">
        <v>55255.18</v>
      </c>
      <c r="L45" s="182">
        <v>81205.36</v>
      </c>
      <c r="M45" s="182">
        <v>73505.31</v>
      </c>
      <c r="N45" s="48">
        <f>SUM(B45:M45)</f>
        <v>843742.88000000012</v>
      </c>
    </row>
    <row r="46" spans="1:16" s="49" customFormat="1" x14ac:dyDescent="0.2">
      <c r="A46" s="51"/>
      <c r="B46" s="51"/>
      <c r="C46" s="51"/>
      <c r="D46" s="52"/>
      <c r="E46" s="52"/>
      <c r="F46" s="51"/>
      <c r="G46" s="52"/>
      <c r="H46" s="51"/>
      <c r="I46" s="52"/>
      <c r="J46" s="51"/>
      <c r="K46" s="52"/>
      <c r="L46" s="52"/>
      <c r="M46" s="52"/>
      <c r="N46" s="52"/>
      <c r="O46" s="51"/>
      <c r="P46" s="51"/>
    </row>
    <row r="47" spans="1:16" s="51" customFormat="1" x14ac:dyDescent="0.2">
      <c r="A47" s="8" t="s">
        <v>76</v>
      </c>
      <c r="B47" s="53">
        <f>SUM(B12:B45)</f>
        <v>64891052.649999991</v>
      </c>
      <c r="C47" s="91">
        <f>SUM(C12:C45)</f>
        <v>67041056.030000001</v>
      </c>
      <c r="D47" s="53">
        <f>SUM(D12:D45)</f>
        <v>67234285.470000014</v>
      </c>
      <c r="E47" s="53">
        <f>SUM(E12:E45)</f>
        <v>67380659.040000007</v>
      </c>
      <c r="F47" s="91">
        <f t="shared" ref="F47:M47" si="1">SUM(F12:F45)</f>
        <v>67794049.789999992</v>
      </c>
      <c r="G47" s="91">
        <f t="shared" si="1"/>
        <v>80551234.069999993</v>
      </c>
      <c r="H47" s="91">
        <f t="shared" si="1"/>
        <v>68517750.49000001</v>
      </c>
      <c r="I47" s="91">
        <f t="shared" si="1"/>
        <v>62692027.36999999</v>
      </c>
      <c r="J47" s="91">
        <f t="shared" si="1"/>
        <v>58479587.659999982</v>
      </c>
      <c r="K47" s="91">
        <f t="shared" si="1"/>
        <v>47350264.409999996</v>
      </c>
      <c r="L47" s="91">
        <f t="shared" si="1"/>
        <v>56613492.890000001</v>
      </c>
      <c r="M47" s="91">
        <f t="shared" si="1"/>
        <v>67675854.639999986</v>
      </c>
      <c r="N47" s="54">
        <f>SUM(N12:N46)</f>
        <v>776221314.50999987</v>
      </c>
      <c r="O47" s="7"/>
      <c r="P47" s="7"/>
    </row>
    <row r="48" spans="1:16" x14ac:dyDescent="0.2">
      <c r="A48" s="18" t="s">
        <v>44</v>
      </c>
      <c r="B48" s="117">
        <v>1155820.31</v>
      </c>
      <c r="C48" s="124">
        <v>1194115.52</v>
      </c>
      <c r="D48" s="125">
        <v>1197557.25</v>
      </c>
      <c r="E48" s="155">
        <v>1200164.3999999999</v>
      </c>
      <c r="F48" s="145">
        <v>1207527.5900000001</v>
      </c>
      <c r="G48" s="155">
        <v>1434754.73</v>
      </c>
      <c r="H48" s="144">
        <v>1220417.93</v>
      </c>
      <c r="I48" s="166">
        <v>1116651.8799999999</v>
      </c>
      <c r="J48" s="175">
        <v>1041621.15</v>
      </c>
      <c r="K48" s="181">
        <v>843388.94</v>
      </c>
      <c r="L48" s="181">
        <v>1008382.77</v>
      </c>
      <c r="M48" s="50">
        <v>1205422.3799999999</v>
      </c>
      <c r="N48" s="55">
        <f>SUM(B48:M48)</f>
        <v>13825824.849999998</v>
      </c>
    </row>
    <row r="49" spans="1:14" x14ac:dyDescent="0.2">
      <c r="B49" s="1"/>
      <c r="M49" s="46"/>
    </row>
    <row r="50" spans="1:14" ht="13.5" thickBot="1" x14ac:dyDescent="0.25">
      <c r="A50" s="44" t="s">
        <v>15</v>
      </c>
      <c r="B50" s="56">
        <f>B47+B48</f>
        <v>66046872.959999993</v>
      </c>
      <c r="C50" s="56">
        <f>C47+C48</f>
        <v>68235171.549999997</v>
      </c>
      <c r="D50" s="56">
        <f t="shared" ref="D50:N50" si="2">D47+D48</f>
        <v>68431842.720000014</v>
      </c>
      <c r="E50" s="56">
        <f t="shared" si="2"/>
        <v>68580823.440000013</v>
      </c>
      <c r="F50" s="56">
        <f t="shared" si="2"/>
        <v>69001577.379999995</v>
      </c>
      <c r="G50" s="56">
        <f t="shared" si="2"/>
        <v>81985988.799999997</v>
      </c>
      <c r="H50" s="56">
        <f t="shared" si="2"/>
        <v>69738168.420000017</v>
      </c>
      <c r="I50" s="56">
        <f>I47+I48</f>
        <v>63808679.249999993</v>
      </c>
      <c r="J50" s="56">
        <f>J47+J48</f>
        <v>59521208.80999998</v>
      </c>
      <c r="K50" s="56">
        <f t="shared" si="2"/>
        <v>48193653.349999994</v>
      </c>
      <c r="L50" s="56">
        <f>L47+L48</f>
        <v>57621875.660000004</v>
      </c>
      <c r="M50" s="56">
        <f t="shared" si="2"/>
        <v>68881277.019999981</v>
      </c>
      <c r="N50" s="56">
        <f t="shared" si="2"/>
        <v>790047139.3599999</v>
      </c>
    </row>
    <row r="51" spans="1:14" ht="13.5" thickTop="1" x14ac:dyDescent="0.2"/>
    <row r="55" spans="1:14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5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Normal="100" workbookViewId="0">
      <selection activeCell="L7" sqref="L7"/>
    </sheetView>
  </sheetViews>
  <sheetFormatPr defaultRowHeight="14.25" x14ac:dyDescent="0.2"/>
  <cols>
    <col min="1" max="1" width="36.42578125" style="185" customWidth="1"/>
    <col min="2" max="5" width="15.7109375" style="191" bestFit="1" customWidth="1"/>
    <col min="6" max="6" width="15.5703125" style="191" customWidth="1"/>
    <col min="7" max="7" width="14.42578125" style="191" bestFit="1" customWidth="1"/>
    <col min="8" max="9" width="15.42578125" style="58" customWidth="1"/>
    <col min="10" max="10" width="14.140625" style="185" bestFit="1" customWidth="1"/>
    <col min="11" max="11" width="15.7109375" style="185" bestFit="1" customWidth="1"/>
    <col min="12" max="12" width="14" style="185" customWidth="1"/>
    <col min="13" max="13" width="11.5703125" style="185" bestFit="1" customWidth="1"/>
    <col min="14" max="258" width="9.140625" style="185"/>
    <col min="259" max="259" width="36.42578125" style="185" customWidth="1"/>
    <col min="260" max="261" width="13.7109375" style="185" customWidth="1"/>
    <col min="262" max="262" width="14.85546875" style="185" bestFit="1" customWidth="1"/>
    <col min="263" max="263" width="13.7109375" style="185" customWidth="1"/>
    <col min="264" max="265" width="15.42578125" style="185" customWidth="1"/>
    <col min="266" max="266" width="14" style="185" bestFit="1" customWidth="1"/>
    <col min="267" max="267" width="9.140625" style="185"/>
    <col min="268" max="268" width="14" style="185" customWidth="1"/>
    <col min="269" max="514" width="9.140625" style="185"/>
    <col min="515" max="515" width="36.42578125" style="185" customWidth="1"/>
    <col min="516" max="517" width="13.7109375" style="185" customWidth="1"/>
    <col min="518" max="518" width="14.85546875" style="185" bestFit="1" customWidth="1"/>
    <col min="519" max="519" width="13.7109375" style="185" customWidth="1"/>
    <col min="520" max="521" width="15.42578125" style="185" customWidth="1"/>
    <col min="522" max="522" width="14" style="185" bestFit="1" customWidth="1"/>
    <col min="523" max="523" width="9.140625" style="185"/>
    <col min="524" max="524" width="14" style="185" customWidth="1"/>
    <col min="525" max="770" width="9.140625" style="185"/>
    <col min="771" max="771" width="36.42578125" style="185" customWidth="1"/>
    <col min="772" max="773" width="13.7109375" style="185" customWidth="1"/>
    <col min="774" max="774" width="14.85546875" style="185" bestFit="1" customWidth="1"/>
    <col min="775" max="775" width="13.7109375" style="185" customWidth="1"/>
    <col min="776" max="777" width="15.42578125" style="185" customWidth="1"/>
    <col min="778" max="778" width="14" style="185" bestFit="1" customWidth="1"/>
    <col min="779" max="779" width="9.140625" style="185"/>
    <col min="780" max="780" width="14" style="185" customWidth="1"/>
    <col min="781" max="1026" width="9.140625" style="185"/>
    <col min="1027" max="1027" width="36.42578125" style="185" customWidth="1"/>
    <col min="1028" max="1029" width="13.7109375" style="185" customWidth="1"/>
    <col min="1030" max="1030" width="14.85546875" style="185" bestFit="1" customWidth="1"/>
    <col min="1031" max="1031" width="13.7109375" style="185" customWidth="1"/>
    <col min="1032" max="1033" width="15.42578125" style="185" customWidth="1"/>
    <col min="1034" max="1034" width="14" style="185" bestFit="1" customWidth="1"/>
    <col min="1035" max="1035" width="9.140625" style="185"/>
    <col min="1036" max="1036" width="14" style="185" customWidth="1"/>
    <col min="1037" max="1282" width="9.140625" style="185"/>
    <col min="1283" max="1283" width="36.42578125" style="185" customWidth="1"/>
    <col min="1284" max="1285" width="13.7109375" style="185" customWidth="1"/>
    <col min="1286" max="1286" width="14.85546875" style="185" bestFit="1" customWidth="1"/>
    <col min="1287" max="1287" width="13.7109375" style="185" customWidth="1"/>
    <col min="1288" max="1289" width="15.42578125" style="185" customWidth="1"/>
    <col min="1290" max="1290" width="14" style="185" bestFit="1" customWidth="1"/>
    <col min="1291" max="1291" width="9.140625" style="185"/>
    <col min="1292" max="1292" width="14" style="185" customWidth="1"/>
    <col min="1293" max="1538" width="9.140625" style="185"/>
    <col min="1539" max="1539" width="36.42578125" style="185" customWidth="1"/>
    <col min="1540" max="1541" width="13.7109375" style="185" customWidth="1"/>
    <col min="1542" max="1542" width="14.85546875" style="185" bestFit="1" customWidth="1"/>
    <col min="1543" max="1543" width="13.7109375" style="185" customWidth="1"/>
    <col min="1544" max="1545" width="15.42578125" style="185" customWidth="1"/>
    <col min="1546" max="1546" width="14" style="185" bestFit="1" customWidth="1"/>
    <col min="1547" max="1547" width="9.140625" style="185"/>
    <col min="1548" max="1548" width="14" style="185" customWidth="1"/>
    <col min="1549" max="1794" width="9.140625" style="185"/>
    <col min="1795" max="1795" width="36.42578125" style="185" customWidth="1"/>
    <col min="1796" max="1797" width="13.7109375" style="185" customWidth="1"/>
    <col min="1798" max="1798" width="14.85546875" style="185" bestFit="1" customWidth="1"/>
    <col min="1799" max="1799" width="13.7109375" style="185" customWidth="1"/>
    <col min="1800" max="1801" width="15.42578125" style="185" customWidth="1"/>
    <col min="1802" max="1802" width="14" style="185" bestFit="1" customWidth="1"/>
    <col min="1803" max="1803" width="9.140625" style="185"/>
    <col min="1804" max="1804" width="14" style="185" customWidth="1"/>
    <col min="1805" max="2050" width="9.140625" style="185"/>
    <col min="2051" max="2051" width="36.42578125" style="185" customWidth="1"/>
    <col min="2052" max="2053" width="13.7109375" style="185" customWidth="1"/>
    <col min="2054" max="2054" width="14.85546875" style="185" bestFit="1" customWidth="1"/>
    <col min="2055" max="2055" width="13.7109375" style="185" customWidth="1"/>
    <col min="2056" max="2057" width="15.42578125" style="185" customWidth="1"/>
    <col min="2058" max="2058" width="14" style="185" bestFit="1" customWidth="1"/>
    <col min="2059" max="2059" width="9.140625" style="185"/>
    <col min="2060" max="2060" width="14" style="185" customWidth="1"/>
    <col min="2061" max="2306" width="9.140625" style="185"/>
    <col min="2307" max="2307" width="36.42578125" style="185" customWidth="1"/>
    <col min="2308" max="2309" width="13.7109375" style="185" customWidth="1"/>
    <col min="2310" max="2310" width="14.85546875" style="185" bestFit="1" customWidth="1"/>
    <col min="2311" max="2311" width="13.7109375" style="185" customWidth="1"/>
    <col min="2312" max="2313" width="15.42578125" style="185" customWidth="1"/>
    <col min="2314" max="2314" width="14" style="185" bestFit="1" customWidth="1"/>
    <col min="2315" max="2315" width="9.140625" style="185"/>
    <col min="2316" max="2316" width="14" style="185" customWidth="1"/>
    <col min="2317" max="2562" width="9.140625" style="185"/>
    <col min="2563" max="2563" width="36.42578125" style="185" customWidth="1"/>
    <col min="2564" max="2565" width="13.7109375" style="185" customWidth="1"/>
    <col min="2566" max="2566" width="14.85546875" style="185" bestFit="1" customWidth="1"/>
    <col min="2567" max="2567" width="13.7109375" style="185" customWidth="1"/>
    <col min="2568" max="2569" width="15.42578125" style="185" customWidth="1"/>
    <col min="2570" max="2570" width="14" style="185" bestFit="1" customWidth="1"/>
    <col min="2571" max="2571" width="9.140625" style="185"/>
    <col min="2572" max="2572" width="14" style="185" customWidth="1"/>
    <col min="2573" max="2818" width="9.140625" style="185"/>
    <col min="2819" max="2819" width="36.42578125" style="185" customWidth="1"/>
    <col min="2820" max="2821" width="13.7109375" style="185" customWidth="1"/>
    <col min="2822" max="2822" width="14.85546875" style="185" bestFit="1" customWidth="1"/>
    <col min="2823" max="2823" width="13.7109375" style="185" customWidth="1"/>
    <col min="2824" max="2825" width="15.42578125" style="185" customWidth="1"/>
    <col min="2826" max="2826" width="14" style="185" bestFit="1" customWidth="1"/>
    <col min="2827" max="2827" width="9.140625" style="185"/>
    <col min="2828" max="2828" width="14" style="185" customWidth="1"/>
    <col min="2829" max="3074" width="9.140625" style="185"/>
    <col min="3075" max="3075" width="36.42578125" style="185" customWidth="1"/>
    <col min="3076" max="3077" width="13.7109375" style="185" customWidth="1"/>
    <col min="3078" max="3078" width="14.85546875" style="185" bestFit="1" customWidth="1"/>
    <col min="3079" max="3079" width="13.7109375" style="185" customWidth="1"/>
    <col min="3080" max="3081" width="15.42578125" style="185" customWidth="1"/>
    <col min="3082" max="3082" width="14" style="185" bestFit="1" customWidth="1"/>
    <col min="3083" max="3083" width="9.140625" style="185"/>
    <col min="3084" max="3084" width="14" style="185" customWidth="1"/>
    <col min="3085" max="3330" width="9.140625" style="185"/>
    <col min="3331" max="3331" width="36.42578125" style="185" customWidth="1"/>
    <col min="3332" max="3333" width="13.7109375" style="185" customWidth="1"/>
    <col min="3334" max="3334" width="14.85546875" style="185" bestFit="1" customWidth="1"/>
    <col min="3335" max="3335" width="13.7109375" style="185" customWidth="1"/>
    <col min="3336" max="3337" width="15.42578125" style="185" customWidth="1"/>
    <col min="3338" max="3338" width="14" style="185" bestFit="1" customWidth="1"/>
    <col min="3339" max="3339" width="9.140625" style="185"/>
    <col min="3340" max="3340" width="14" style="185" customWidth="1"/>
    <col min="3341" max="3586" width="9.140625" style="185"/>
    <col min="3587" max="3587" width="36.42578125" style="185" customWidth="1"/>
    <col min="3588" max="3589" width="13.7109375" style="185" customWidth="1"/>
    <col min="3590" max="3590" width="14.85546875" style="185" bestFit="1" customWidth="1"/>
    <col min="3591" max="3591" width="13.7109375" style="185" customWidth="1"/>
    <col min="3592" max="3593" width="15.42578125" style="185" customWidth="1"/>
    <col min="3594" max="3594" width="14" style="185" bestFit="1" customWidth="1"/>
    <col min="3595" max="3595" width="9.140625" style="185"/>
    <col min="3596" max="3596" width="14" style="185" customWidth="1"/>
    <col min="3597" max="3842" width="9.140625" style="185"/>
    <col min="3843" max="3843" width="36.42578125" style="185" customWidth="1"/>
    <col min="3844" max="3845" width="13.7109375" style="185" customWidth="1"/>
    <col min="3846" max="3846" width="14.85546875" style="185" bestFit="1" customWidth="1"/>
    <col min="3847" max="3847" width="13.7109375" style="185" customWidth="1"/>
    <col min="3848" max="3849" width="15.42578125" style="185" customWidth="1"/>
    <col min="3850" max="3850" width="14" style="185" bestFit="1" customWidth="1"/>
    <col min="3851" max="3851" width="9.140625" style="185"/>
    <col min="3852" max="3852" width="14" style="185" customWidth="1"/>
    <col min="3853" max="4098" width="9.140625" style="185"/>
    <col min="4099" max="4099" width="36.42578125" style="185" customWidth="1"/>
    <col min="4100" max="4101" width="13.7109375" style="185" customWidth="1"/>
    <col min="4102" max="4102" width="14.85546875" style="185" bestFit="1" customWidth="1"/>
    <col min="4103" max="4103" width="13.7109375" style="185" customWidth="1"/>
    <col min="4104" max="4105" width="15.42578125" style="185" customWidth="1"/>
    <col min="4106" max="4106" width="14" style="185" bestFit="1" customWidth="1"/>
    <col min="4107" max="4107" width="9.140625" style="185"/>
    <col min="4108" max="4108" width="14" style="185" customWidth="1"/>
    <col min="4109" max="4354" width="9.140625" style="185"/>
    <col min="4355" max="4355" width="36.42578125" style="185" customWidth="1"/>
    <col min="4356" max="4357" width="13.7109375" style="185" customWidth="1"/>
    <col min="4358" max="4358" width="14.85546875" style="185" bestFit="1" customWidth="1"/>
    <col min="4359" max="4359" width="13.7109375" style="185" customWidth="1"/>
    <col min="4360" max="4361" width="15.42578125" style="185" customWidth="1"/>
    <col min="4362" max="4362" width="14" style="185" bestFit="1" customWidth="1"/>
    <col min="4363" max="4363" width="9.140625" style="185"/>
    <col min="4364" max="4364" width="14" style="185" customWidth="1"/>
    <col min="4365" max="4610" width="9.140625" style="185"/>
    <col min="4611" max="4611" width="36.42578125" style="185" customWidth="1"/>
    <col min="4612" max="4613" width="13.7109375" style="185" customWidth="1"/>
    <col min="4614" max="4614" width="14.85546875" style="185" bestFit="1" customWidth="1"/>
    <col min="4615" max="4615" width="13.7109375" style="185" customWidth="1"/>
    <col min="4616" max="4617" width="15.42578125" style="185" customWidth="1"/>
    <col min="4618" max="4618" width="14" style="185" bestFit="1" customWidth="1"/>
    <col min="4619" max="4619" width="9.140625" style="185"/>
    <col min="4620" max="4620" width="14" style="185" customWidth="1"/>
    <col min="4621" max="4866" width="9.140625" style="185"/>
    <col min="4867" max="4867" width="36.42578125" style="185" customWidth="1"/>
    <col min="4868" max="4869" width="13.7109375" style="185" customWidth="1"/>
    <col min="4870" max="4870" width="14.85546875" style="185" bestFit="1" customWidth="1"/>
    <col min="4871" max="4871" width="13.7109375" style="185" customWidth="1"/>
    <col min="4872" max="4873" width="15.42578125" style="185" customWidth="1"/>
    <col min="4874" max="4874" width="14" style="185" bestFit="1" customWidth="1"/>
    <col min="4875" max="4875" width="9.140625" style="185"/>
    <col min="4876" max="4876" width="14" style="185" customWidth="1"/>
    <col min="4877" max="5122" width="9.140625" style="185"/>
    <col min="5123" max="5123" width="36.42578125" style="185" customWidth="1"/>
    <col min="5124" max="5125" width="13.7109375" style="185" customWidth="1"/>
    <col min="5126" max="5126" width="14.85546875" style="185" bestFit="1" customWidth="1"/>
    <col min="5127" max="5127" width="13.7109375" style="185" customWidth="1"/>
    <col min="5128" max="5129" width="15.42578125" style="185" customWidth="1"/>
    <col min="5130" max="5130" width="14" style="185" bestFit="1" customWidth="1"/>
    <col min="5131" max="5131" width="9.140625" style="185"/>
    <col min="5132" max="5132" width="14" style="185" customWidth="1"/>
    <col min="5133" max="5378" width="9.140625" style="185"/>
    <col min="5379" max="5379" width="36.42578125" style="185" customWidth="1"/>
    <col min="5380" max="5381" width="13.7109375" style="185" customWidth="1"/>
    <col min="5382" max="5382" width="14.85546875" style="185" bestFit="1" customWidth="1"/>
    <col min="5383" max="5383" width="13.7109375" style="185" customWidth="1"/>
    <col min="5384" max="5385" width="15.42578125" style="185" customWidth="1"/>
    <col min="5386" max="5386" width="14" style="185" bestFit="1" customWidth="1"/>
    <col min="5387" max="5387" width="9.140625" style="185"/>
    <col min="5388" max="5388" width="14" style="185" customWidth="1"/>
    <col min="5389" max="5634" width="9.140625" style="185"/>
    <col min="5635" max="5635" width="36.42578125" style="185" customWidth="1"/>
    <col min="5636" max="5637" width="13.7109375" style="185" customWidth="1"/>
    <col min="5638" max="5638" width="14.85546875" style="185" bestFit="1" customWidth="1"/>
    <col min="5639" max="5639" width="13.7109375" style="185" customWidth="1"/>
    <col min="5640" max="5641" width="15.42578125" style="185" customWidth="1"/>
    <col min="5642" max="5642" width="14" style="185" bestFit="1" customWidth="1"/>
    <col min="5643" max="5643" width="9.140625" style="185"/>
    <col min="5644" max="5644" width="14" style="185" customWidth="1"/>
    <col min="5645" max="5890" width="9.140625" style="185"/>
    <col min="5891" max="5891" width="36.42578125" style="185" customWidth="1"/>
    <col min="5892" max="5893" width="13.7109375" style="185" customWidth="1"/>
    <col min="5894" max="5894" width="14.85546875" style="185" bestFit="1" customWidth="1"/>
    <col min="5895" max="5895" width="13.7109375" style="185" customWidth="1"/>
    <col min="5896" max="5897" width="15.42578125" style="185" customWidth="1"/>
    <col min="5898" max="5898" width="14" style="185" bestFit="1" customWidth="1"/>
    <col min="5899" max="5899" width="9.140625" style="185"/>
    <col min="5900" max="5900" width="14" style="185" customWidth="1"/>
    <col min="5901" max="6146" width="9.140625" style="185"/>
    <col min="6147" max="6147" width="36.42578125" style="185" customWidth="1"/>
    <col min="6148" max="6149" width="13.7109375" style="185" customWidth="1"/>
    <col min="6150" max="6150" width="14.85546875" style="185" bestFit="1" customWidth="1"/>
    <col min="6151" max="6151" width="13.7109375" style="185" customWidth="1"/>
    <col min="6152" max="6153" width="15.42578125" style="185" customWidth="1"/>
    <col min="6154" max="6154" width="14" style="185" bestFit="1" customWidth="1"/>
    <col min="6155" max="6155" width="9.140625" style="185"/>
    <col min="6156" max="6156" width="14" style="185" customWidth="1"/>
    <col min="6157" max="6402" width="9.140625" style="185"/>
    <col min="6403" max="6403" width="36.42578125" style="185" customWidth="1"/>
    <col min="6404" max="6405" width="13.7109375" style="185" customWidth="1"/>
    <col min="6406" max="6406" width="14.85546875" style="185" bestFit="1" customWidth="1"/>
    <col min="6407" max="6407" width="13.7109375" style="185" customWidth="1"/>
    <col min="6408" max="6409" width="15.42578125" style="185" customWidth="1"/>
    <col min="6410" max="6410" width="14" style="185" bestFit="1" customWidth="1"/>
    <col min="6411" max="6411" width="9.140625" style="185"/>
    <col min="6412" max="6412" width="14" style="185" customWidth="1"/>
    <col min="6413" max="6658" width="9.140625" style="185"/>
    <col min="6659" max="6659" width="36.42578125" style="185" customWidth="1"/>
    <col min="6660" max="6661" width="13.7109375" style="185" customWidth="1"/>
    <col min="6662" max="6662" width="14.85546875" style="185" bestFit="1" customWidth="1"/>
    <col min="6663" max="6663" width="13.7109375" style="185" customWidth="1"/>
    <col min="6664" max="6665" width="15.42578125" style="185" customWidth="1"/>
    <col min="6666" max="6666" width="14" style="185" bestFit="1" customWidth="1"/>
    <col min="6667" max="6667" width="9.140625" style="185"/>
    <col min="6668" max="6668" width="14" style="185" customWidth="1"/>
    <col min="6669" max="6914" width="9.140625" style="185"/>
    <col min="6915" max="6915" width="36.42578125" style="185" customWidth="1"/>
    <col min="6916" max="6917" width="13.7109375" style="185" customWidth="1"/>
    <col min="6918" max="6918" width="14.85546875" style="185" bestFit="1" customWidth="1"/>
    <col min="6919" max="6919" width="13.7109375" style="185" customWidth="1"/>
    <col min="6920" max="6921" width="15.42578125" style="185" customWidth="1"/>
    <col min="6922" max="6922" width="14" style="185" bestFit="1" customWidth="1"/>
    <col min="6923" max="6923" width="9.140625" style="185"/>
    <col min="6924" max="6924" width="14" style="185" customWidth="1"/>
    <col min="6925" max="7170" width="9.140625" style="185"/>
    <col min="7171" max="7171" width="36.42578125" style="185" customWidth="1"/>
    <col min="7172" max="7173" width="13.7109375" style="185" customWidth="1"/>
    <col min="7174" max="7174" width="14.85546875" style="185" bestFit="1" customWidth="1"/>
    <col min="7175" max="7175" width="13.7109375" style="185" customWidth="1"/>
    <col min="7176" max="7177" width="15.42578125" style="185" customWidth="1"/>
    <col min="7178" max="7178" width="14" style="185" bestFit="1" customWidth="1"/>
    <col min="7179" max="7179" width="9.140625" style="185"/>
    <col min="7180" max="7180" width="14" style="185" customWidth="1"/>
    <col min="7181" max="7426" width="9.140625" style="185"/>
    <col min="7427" max="7427" width="36.42578125" style="185" customWidth="1"/>
    <col min="7428" max="7429" width="13.7109375" style="185" customWidth="1"/>
    <col min="7430" max="7430" width="14.85546875" style="185" bestFit="1" customWidth="1"/>
    <col min="7431" max="7431" width="13.7109375" style="185" customWidth="1"/>
    <col min="7432" max="7433" width="15.42578125" style="185" customWidth="1"/>
    <col min="7434" max="7434" width="14" style="185" bestFit="1" customWidth="1"/>
    <col min="7435" max="7435" width="9.140625" style="185"/>
    <col min="7436" max="7436" width="14" style="185" customWidth="1"/>
    <col min="7437" max="7682" width="9.140625" style="185"/>
    <col min="7683" max="7683" width="36.42578125" style="185" customWidth="1"/>
    <col min="7684" max="7685" width="13.7109375" style="185" customWidth="1"/>
    <col min="7686" max="7686" width="14.85546875" style="185" bestFit="1" customWidth="1"/>
    <col min="7687" max="7687" width="13.7109375" style="185" customWidth="1"/>
    <col min="7688" max="7689" width="15.42578125" style="185" customWidth="1"/>
    <col min="7690" max="7690" width="14" style="185" bestFit="1" customWidth="1"/>
    <col min="7691" max="7691" width="9.140625" style="185"/>
    <col min="7692" max="7692" width="14" style="185" customWidth="1"/>
    <col min="7693" max="7938" width="9.140625" style="185"/>
    <col min="7939" max="7939" width="36.42578125" style="185" customWidth="1"/>
    <col min="7940" max="7941" width="13.7109375" style="185" customWidth="1"/>
    <col min="7942" max="7942" width="14.85546875" style="185" bestFit="1" customWidth="1"/>
    <col min="7943" max="7943" width="13.7109375" style="185" customWidth="1"/>
    <col min="7944" max="7945" width="15.42578125" style="185" customWidth="1"/>
    <col min="7946" max="7946" width="14" style="185" bestFit="1" customWidth="1"/>
    <col min="7947" max="7947" width="9.140625" style="185"/>
    <col min="7948" max="7948" width="14" style="185" customWidth="1"/>
    <col min="7949" max="8194" width="9.140625" style="185"/>
    <col min="8195" max="8195" width="36.42578125" style="185" customWidth="1"/>
    <col min="8196" max="8197" width="13.7109375" style="185" customWidth="1"/>
    <col min="8198" max="8198" width="14.85546875" style="185" bestFit="1" customWidth="1"/>
    <col min="8199" max="8199" width="13.7109375" style="185" customWidth="1"/>
    <col min="8200" max="8201" width="15.42578125" style="185" customWidth="1"/>
    <col min="8202" max="8202" width="14" style="185" bestFit="1" customWidth="1"/>
    <col min="8203" max="8203" width="9.140625" style="185"/>
    <col min="8204" max="8204" width="14" style="185" customWidth="1"/>
    <col min="8205" max="8450" width="9.140625" style="185"/>
    <col min="8451" max="8451" width="36.42578125" style="185" customWidth="1"/>
    <col min="8452" max="8453" width="13.7109375" style="185" customWidth="1"/>
    <col min="8454" max="8454" width="14.85546875" style="185" bestFit="1" customWidth="1"/>
    <col min="8455" max="8455" width="13.7109375" style="185" customWidth="1"/>
    <col min="8456" max="8457" width="15.42578125" style="185" customWidth="1"/>
    <col min="8458" max="8458" width="14" style="185" bestFit="1" customWidth="1"/>
    <col min="8459" max="8459" width="9.140625" style="185"/>
    <col min="8460" max="8460" width="14" style="185" customWidth="1"/>
    <col min="8461" max="8706" width="9.140625" style="185"/>
    <col min="8707" max="8707" width="36.42578125" style="185" customWidth="1"/>
    <col min="8708" max="8709" width="13.7109375" style="185" customWidth="1"/>
    <col min="8710" max="8710" width="14.85546875" style="185" bestFit="1" customWidth="1"/>
    <col min="8711" max="8711" width="13.7109375" style="185" customWidth="1"/>
    <col min="8712" max="8713" width="15.42578125" style="185" customWidth="1"/>
    <col min="8714" max="8714" width="14" style="185" bestFit="1" customWidth="1"/>
    <col min="8715" max="8715" width="9.140625" style="185"/>
    <col min="8716" max="8716" width="14" style="185" customWidth="1"/>
    <col min="8717" max="8962" width="9.140625" style="185"/>
    <col min="8963" max="8963" width="36.42578125" style="185" customWidth="1"/>
    <col min="8964" max="8965" width="13.7109375" style="185" customWidth="1"/>
    <col min="8966" max="8966" width="14.85546875" style="185" bestFit="1" customWidth="1"/>
    <col min="8967" max="8967" width="13.7109375" style="185" customWidth="1"/>
    <col min="8968" max="8969" width="15.42578125" style="185" customWidth="1"/>
    <col min="8970" max="8970" width="14" style="185" bestFit="1" customWidth="1"/>
    <col min="8971" max="8971" width="9.140625" style="185"/>
    <col min="8972" max="8972" width="14" style="185" customWidth="1"/>
    <col min="8973" max="9218" width="9.140625" style="185"/>
    <col min="9219" max="9219" width="36.42578125" style="185" customWidth="1"/>
    <col min="9220" max="9221" width="13.7109375" style="185" customWidth="1"/>
    <col min="9222" max="9222" width="14.85546875" style="185" bestFit="1" customWidth="1"/>
    <col min="9223" max="9223" width="13.7109375" style="185" customWidth="1"/>
    <col min="9224" max="9225" width="15.42578125" style="185" customWidth="1"/>
    <col min="9226" max="9226" width="14" style="185" bestFit="1" customWidth="1"/>
    <col min="9227" max="9227" width="9.140625" style="185"/>
    <col min="9228" max="9228" width="14" style="185" customWidth="1"/>
    <col min="9229" max="9474" width="9.140625" style="185"/>
    <col min="9475" max="9475" width="36.42578125" style="185" customWidth="1"/>
    <col min="9476" max="9477" width="13.7109375" style="185" customWidth="1"/>
    <col min="9478" max="9478" width="14.85546875" style="185" bestFit="1" customWidth="1"/>
    <col min="9479" max="9479" width="13.7109375" style="185" customWidth="1"/>
    <col min="9480" max="9481" width="15.42578125" style="185" customWidth="1"/>
    <col min="9482" max="9482" width="14" style="185" bestFit="1" customWidth="1"/>
    <col min="9483" max="9483" width="9.140625" style="185"/>
    <col min="9484" max="9484" width="14" style="185" customWidth="1"/>
    <col min="9485" max="9730" width="9.140625" style="185"/>
    <col min="9731" max="9731" width="36.42578125" style="185" customWidth="1"/>
    <col min="9732" max="9733" width="13.7109375" style="185" customWidth="1"/>
    <col min="9734" max="9734" width="14.85546875" style="185" bestFit="1" customWidth="1"/>
    <col min="9735" max="9735" width="13.7109375" style="185" customWidth="1"/>
    <col min="9736" max="9737" width="15.42578125" style="185" customWidth="1"/>
    <col min="9738" max="9738" width="14" style="185" bestFit="1" customWidth="1"/>
    <col min="9739" max="9739" width="9.140625" style="185"/>
    <col min="9740" max="9740" width="14" style="185" customWidth="1"/>
    <col min="9741" max="9986" width="9.140625" style="185"/>
    <col min="9987" max="9987" width="36.42578125" style="185" customWidth="1"/>
    <col min="9988" max="9989" width="13.7109375" style="185" customWidth="1"/>
    <col min="9990" max="9990" width="14.85546875" style="185" bestFit="1" customWidth="1"/>
    <col min="9991" max="9991" width="13.7109375" style="185" customWidth="1"/>
    <col min="9992" max="9993" width="15.42578125" style="185" customWidth="1"/>
    <col min="9994" max="9994" width="14" style="185" bestFit="1" customWidth="1"/>
    <col min="9995" max="9995" width="9.140625" style="185"/>
    <col min="9996" max="9996" width="14" style="185" customWidth="1"/>
    <col min="9997" max="10242" width="9.140625" style="185"/>
    <col min="10243" max="10243" width="36.42578125" style="185" customWidth="1"/>
    <col min="10244" max="10245" width="13.7109375" style="185" customWidth="1"/>
    <col min="10246" max="10246" width="14.85546875" style="185" bestFit="1" customWidth="1"/>
    <col min="10247" max="10247" width="13.7109375" style="185" customWidth="1"/>
    <col min="10248" max="10249" width="15.42578125" style="185" customWidth="1"/>
    <col min="10250" max="10250" width="14" style="185" bestFit="1" customWidth="1"/>
    <col min="10251" max="10251" width="9.140625" style="185"/>
    <col min="10252" max="10252" width="14" style="185" customWidth="1"/>
    <col min="10253" max="10498" width="9.140625" style="185"/>
    <col min="10499" max="10499" width="36.42578125" style="185" customWidth="1"/>
    <col min="10500" max="10501" width="13.7109375" style="185" customWidth="1"/>
    <col min="10502" max="10502" width="14.85546875" style="185" bestFit="1" customWidth="1"/>
    <col min="10503" max="10503" width="13.7109375" style="185" customWidth="1"/>
    <col min="10504" max="10505" width="15.42578125" style="185" customWidth="1"/>
    <col min="10506" max="10506" width="14" style="185" bestFit="1" customWidth="1"/>
    <col min="10507" max="10507" width="9.140625" style="185"/>
    <col min="10508" max="10508" width="14" style="185" customWidth="1"/>
    <col min="10509" max="10754" width="9.140625" style="185"/>
    <col min="10755" max="10755" width="36.42578125" style="185" customWidth="1"/>
    <col min="10756" max="10757" width="13.7109375" style="185" customWidth="1"/>
    <col min="10758" max="10758" width="14.85546875" style="185" bestFit="1" customWidth="1"/>
    <col min="10759" max="10759" width="13.7109375" style="185" customWidth="1"/>
    <col min="10760" max="10761" width="15.42578125" style="185" customWidth="1"/>
    <col min="10762" max="10762" width="14" style="185" bestFit="1" customWidth="1"/>
    <col min="10763" max="10763" width="9.140625" style="185"/>
    <col min="10764" max="10764" width="14" style="185" customWidth="1"/>
    <col min="10765" max="11010" width="9.140625" style="185"/>
    <col min="11011" max="11011" width="36.42578125" style="185" customWidth="1"/>
    <col min="11012" max="11013" width="13.7109375" style="185" customWidth="1"/>
    <col min="11014" max="11014" width="14.85546875" style="185" bestFit="1" customWidth="1"/>
    <col min="11015" max="11015" width="13.7109375" style="185" customWidth="1"/>
    <col min="11016" max="11017" width="15.42578125" style="185" customWidth="1"/>
    <col min="11018" max="11018" width="14" style="185" bestFit="1" customWidth="1"/>
    <col min="11019" max="11019" width="9.140625" style="185"/>
    <col min="11020" max="11020" width="14" style="185" customWidth="1"/>
    <col min="11021" max="11266" width="9.140625" style="185"/>
    <col min="11267" max="11267" width="36.42578125" style="185" customWidth="1"/>
    <col min="11268" max="11269" width="13.7109375" style="185" customWidth="1"/>
    <col min="11270" max="11270" width="14.85546875" style="185" bestFit="1" customWidth="1"/>
    <col min="11271" max="11271" width="13.7109375" style="185" customWidth="1"/>
    <col min="11272" max="11273" width="15.42578125" style="185" customWidth="1"/>
    <col min="11274" max="11274" width="14" style="185" bestFit="1" customWidth="1"/>
    <col min="11275" max="11275" width="9.140625" style="185"/>
    <col min="11276" max="11276" width="14" style="185" customWidth="1"/>
    <col min="11277" max="11522" width="9.140625" style="185"/>
    <col min="11523" max="11523" width="36.42578125" style="185" customWidth="1"/>
    <col min="11524" max="11525" width="13.7109375" style="185" customWidth="1"/>
    <col min="11526" max="11526" width="14.85546875" style="185" bestFit="1" customWidth="1"/>
    <col min="11527" max="11527" width="13.7109375" style="185" customWidth="1"/>
    <col min="11528" max="11529" width="15.42578125" style="185" customWidth="1"/>
    <col min="11530" max="11530" width="14" style="185" bestFit="1" customWidth="1"/>
    <col min="11531" max="11531" width="9.140625" style="185"/>
    <col min="11532" max="11532" width="14" style="185" customWidth="1"/>
    <col min="11533" max="11778" width="9.140625" style="185"/>
    <col min="11779" max="11779" width="36.42578125" style="185" customWidth="1"/>
    <col min="11780" max="11781" width="13.7109375" style="185" customWidth="1"/>
    <col min="11782" max="11782" width="14.85546875" style="185" bestFit="1" customWidth="1"/>
    <col min="11783" max="11783" width="13.7109375" style="185" customWidth="1"/>
    <col min="11784" max="11785" width="15.42578125" style="185" customWidth="1"/>
    <col min="11786" max="11786" width="14" style="185" bestFit="1" customWidth="1"/>
    <col min="11787" max="11787" width="9.140625" style="185"/>
    <col min="11788" max="11788" width="14" style="185" customWidth="1"/>
    <col min="11789" max="12034" width="9.140625" style="185"/>
    <col min="12035" max="12035" width="36.42578125" style="185" customWidth="1"/>
    <col min="12036" max="12037" width="13.7109375" style="185" customWidth="1"/>
    <col min="12038" max="12038" width="14.85546875" style="185" bestFit="1" customWidth="1"/>
    <col min="12039" max="12039" width="13.7109375" style="185" customWidth="1"/>
    <col min="12040" max="12041" width="15.42578125" style="185" customWidth="1"/>
    <col min="12042" max="12042" width="14" style="185" bestFit="1" customWidth="1"/>
    <col min="12043" max="12043" width="9.140625" style="185"/>
    <col min="12044" max="12044" width="14" style="185" customWidth="1"/>
    <col min="12045" max="12290" width="9.140625" style="185"/>
    <col min="12291" max="12291" width="36.42578125" style="185" customWidth="1"/>
    <col min="12292" max="12293" width="13.7109375" style="185" customWidth="1"/>
    <col min="12294" max="12294" width="14.85546875" style="185" bestFit="1" customWidth="1"/>
    <col min="12295" max="12295" width="13.7109375" style="185" customWidth="1"/>
    <col min="12296" max="12297" width="15.42578125" style="185" customWidth="1"/>
    <col min="12298" max="12298" width="14" style="185" bestFit="1" customWidth="1"/>
    <col min="12299" max="12299" width="9.140625" style="185"/>
    <col min="12300" max="12300" width="14" style="185" customWidth="1"/>
    <col min="12301" max="12546" width="9.140625" style="185"/>
    <col min="12547" max="12547" width="36.42578125" style="185" customWidth="1"/>
    <col min="12548" max="12549" width="13.7109375" style="185" customWidth="1"/>
    <col min="12550" max="12550" width="14.85546875" style="185" bestFit="1" customWidth="1"/>
    <col min="12551" max="12551" width="13.7109375" style="185" customWidth="1"/>
    <col min="12552" max="12553" width="15.42578125" style="185" customWidth="1"/>
    <col min="12554" max="12554" width="14" style="185" bestFit="1" customWidth="1"/>
    <col min="12555" max="12555" width="9.140625" style="185"/>
    <col min="12556" max="12556" width="14" style="185" customWidth="1"/>
    <col min="12557" max="12802" width="9.140625" style="185"/>
    <col min="12803" max="12803" width="36.42578125" style="185" customWidth="1"/>
    <col min="12804" max="12805" width="13.7109375" style="185" customWidth="1"/>
    <col min="12806" max="12806" width="14.85546875" style="185" bestFit="1" customWidth="1"/>
    <col min="12807" max="12807" width="13.7109375" style="185" customWidth="1"/>
    <col min="12808" max="12809" width="15.42578125" style="185" customWidth="1"/>
    <col min="12810" max="12810" width="14" style="185" bestFit="1" customWidth="1"/>
    <col min="12811" max="12811" width="9.140625" style="185"/>
    <col min="12812" max="12812" width="14" style="185" customWidth="1"/>
    <col min="12813" max="13058" width="9.140625" style="185"/>
    <col min="13059" max="13059" width="36.42578125" style="185" customWidth="1"/>
    <col min="13060" max="13061" width="13.7109375" style="185" customWidth="1"/>
    <col min="13062" max="13062" width="14.85546875" style="185" bestFit="1" customWidth="1"/>
    <col min="13063" max="13063" width="13.7109375" style="185" customWidth="1"/>
    <col min="13064" max="13065" width="15.42578125" style="185" customWidth="1"/>
    <col min="13066" max="13066" width="14" style="185" bestFit="1" customWidth="1"/>
    <col min="13067" max="13067" width="9.140625" style="185"/>
    <col min="13068" max="13068" width="14" style="185" customWidth="1"/>
    <col min="13069" max="13314" width="9.140625" style="185"/>
    <col min="13315" max="13315" width="36.42578125" style="185" customWidth="1"/>
    <col min="13316" max="13317" width="13.7109375" style="185" customWidth="1"/>
    <col min="13318" max="13318" width="14.85546875" style="185" bestFit="1" customWidth="1"/>
    <col min="13319" max="13319" width="13.7109375" style="185" customWidth="1"/>
    <col min="13320" max="13321" width="15.42578125" style="185" customWidth="1"/>
    <col min="13322" max="13322" width="14" style="185" bestFit="1" customWidth="1"/>
    <col min="13323" max="13323" width="9.140625" style="185"/>
    <col min="13324" max="13324" width="14" style="185" customWidth="1"/>
    <col min="13325" max="13570" width="9.140625" style="185"/>
    <col min="13571" max="13571" width="36.42578125" style="185" customWidth="1"/>
    <col min="13572" max="13573" width="13.7109375" style="185" customWidth="1"/>
    <col min="13574" max="13574" width="14.85546875" style="185" bestFit="1" customWidth="1"/>
    <col min="13575" max="13575" width="13.7109375" style="185" customWidth="1"/>
    <col min="13576" max="13577" width="15.42578125" style="185" customWidth="1"/>
    <col min="13578" max="13578" width="14" style="185" bestFit="1" customWidth="1"/>
    <col min="13579" max="13579" width="9.140625" style="185"/>
    <col min="13580" max="13580" width="14" style="185" customWidth="1"/>
    <col min="13581" max="13826" width="9.140625" style="185"/>
    <col min="13827" max="13827" width="36.42578125" style="185" customWidth="1"/>
    <col min="13828" max="13829" width="13.7109375" style="185" customWidth="1"/>
    <col min="13830" max="13830" width="14.85546875" style="185" bestFit="1" customWidth="1"/>
    <col min="13831" max="13831" width="13.7109375" style="185" customWidth="1"/>
    <col min="13832" max="13833" width="15.42578125" style="185" customWidth="1"/>
    <col min="13834" max="13834" width="14" style="185" bestFit="1" customWidth="1"/>
    <col min="13835" max="13835" width="9.140625" style="185"/>
    <col min="13836" max="13836" width="14" style="185" customWidth="1"/>
    <col min="13837" max="14082" width="9.140625" style="185"/>
    <col min="14083" max="14083" width="36.42578125" style="185" customWidth="1"/>
    <col min="14084" max="14085" width="13.7109375" style="185" customWidth="1"/>
    <col min="14086" max="14086" width="14.85546875" style="185" bestFit="1" customWidth="1"/>
    <col min="14087" max="14087" width="13.7109375" style="185" customWidth="1"/>
    <col min="14088" max="14089" width="15.42578125" style="185" customWidth="1"/>
    <col min="14090" max="14090" width="14" style="185" bestFit="1" customWidth="1"/>
    <col min="14091" max="14091" width="9.140625" style="185"/>
    <col min="14092" max="14092" width="14" style="185" customWidth="1"/>
    <col min="14093" max="14338" width="9.140625" style="185"/>
    <col min="14339" max="14339" width="36.42578125" style="185" customWidth="1"/>
    <col min="14340" max="14341" width="13.7109375" style="185" customWidth="1"/>
    <col min="14342" max="14342" width="14.85546875" style="185" bestFit="1" customWidth="1"/>
    <col min="14343" max="14343" width="13.7109375" style="185" customWidth="1"/>
    <col min="14344" max="14345" width="15.42578125" style="185" customWidth="1"/>
    <col min="14346" max="14346" width="14" style="185" bestFit="1" customWidth="1"/>
    <col min="14347" max="14347" width="9.140625" style="185"/>
    <col min="14348" max="14348" width="14" style="185" customWidth="1"/>
    <col min="14349" max="14594" width="9.140625" style="185"/>
    <col min="14595" max="14595" width="36.42578125" style="185" customWidth="1"/>
    <col min="14596" max="14597" width="13.7109375" style="185" customWidth="1"/>
    <col min="14598" max="14598" width="14.85546875" style="185" bestFit="1" customWidth="1"/>
    <col min="14599" max="14599" width="13.7109375" style="185" customWidth="1"/>
    <col min="14600" max="14601" width="15.42578125" style="185" customWidth="1"/>
    <col min="14602" max="14602" width="14" style="185" bestFit="1" customWidth="1"/>
    <col min="14603" max="14603" width="9.140625" style="185"/>
    <col min="14604" max="14604" width="14" style="185" customWidth="1"/>
    <col min="14605" max="14850" width="9.140625" style="185"/>
    <col min="14851" max="14851" width="36.42578125" style="185" customWidth="1"/>
    <col min="14852" max="14853" width="13.7109375" style="185" customWidth="1"/>
    <col min="14854" max="14854" width="14.85546875" style="185" bestFit="1" customWidth="1"/>
    <col min="14855" max="14855" width="13.7109375" style="185" customWidth="1"/>
    <col min="14856" max="14857" width="15.42578125" style="185" customWidth="1"/>
    <col min="14858" max="14858" width="14" style="185" bestFit="1" customWidth="1"/>
    <col min="14859" max="14859" width="9.140625" style="185"/>
    <col min="14860" max="14860" width="14" style="185" customWidth="1"/>
    <col min="14861" max="15106" width="9.140625" style="185"/>
    <col min="15107" max="15107" width="36.42578125" style="185" customWidth="1"/>
    <col min="15108" max="15109" width="13.7109375" style="185" customWidth="1"/>
    <col min="15110" max="15110" width="14.85546875" style="185" bestFit="1" customWidth="1"/>
    <col min="15111" max="15111" width="13.7109375" style="185" customWidth="1"/>
    <col min="15112" max="15113" width="15.42578125" style="185" customWidth="1"/>
    <col min="15114" max="15114" width="14" style="185" bestFit="1" customWidth="1"/>
    <col min="15115" max="15115" width="9.140625" style="185"/>
    <col min="15116" max="15116" width="14" style="185" customWidth="1"/>
    <col min="15117" max="15362" width="9.140625" style="185"/>
    <col min="15363" max="15363" width="36.42578125" style="185" customWidth="1"/>
    <col min="15364" max="15365" width="13.7109375" style="185" customWidth="1"/>
    <col min="15366" max="15366" width="14.85546875" style="185" bestFit="1" customWidth="1"/>
    <col min="15367" max="15367" width="13.7109375" style="185" customWidth="1"/>
    <col min="15368" max="15369" width="15.42578125" style="185" customWidth="1"/>
    <col min="15370" max="15370" width="14" style="185" bestFit="1" customWidth="1"/>
    <col min="15371" max="15371" width="9.140625" style="185"/>
    <col min="15372" max="15372" width="14" style="185" customWidth="1"/>
    <col min="15373" max="15618" width="9.140625" style="185"/>
    <col min="15619" max="15619" width="36.42578125" style="185" customWidth="1"/>
    <col min="15620" max="15621" width="13.7109375" style="185" customWidth="1"/>
    <col min="15622" max="15622" width="14.85546875" style="185" bestFit="1" customWidth="1"/>
    <col min="15623" max="15623" width="13.7109375" style="185" customWidth="1"/>
    <col min="15624" max="15625" width="15.42578125" style="185" customWidth="1"/>
    <col min="15626" max="15626" width="14" style="185" bestFit="1" customWidth="1"/>
    <col min="15627" max="15627" width="9.140625" style="185"/>
    <col min="15628" max="15628" width="14" style="185" customWidth="1"/>
    <col min="15629" max="15874" width="9.140625" style="185"/>
    <col min="15875" max="15875" width="36.42578125" style="185" customWidth="1"/>
    <col min="15876" max="15877" width="13.7109375" style="185" customWidth="1"/>
    <col min="15878" max="15878" width="14.85546875" style="185" bestFit="1" customWidth="1"/>
    <col min="15879" max="15879" width="13.7109375" style="185" customWidth="1"/>
    <col min="15880" max="15881" width="15.42578125" style="185" customWidth="1"/>
    <col min="15882" max="15882" width="14" style="185" bestFit="1" customWidth="1"/>
    <col min="15883" max="15883" width="9.140625" style="185"/>
    <col min="15884" max="15884" width="14" style="185" customWidth="1"/>
    <col min="15885" max="16130" width="9.140625" style="185"/>
    <col min="16131" max="16131" width="36.42578125" style="185" customWidth="1"/>
    <col min="16132" max="16133" width="13.7109375" style="185" customWidth="1"/>
    <col min="16134" max="16134" width="14.85546875" style="185" bestFit="1" customWidth="1"/>
    <col min="16135" max="16135" width="13.7109375" style="185" customWidth="1"/>
    <col min="16136" max="16137" width="15.42578125" style="185" customWidth="1"/>
    <col min="16138" max="16138" width="14" style="185" bestFit="1" customWidth="1"/>
    <col min="16139" max="16139" width="9.140625" style="185"/>
    <col min="16140" max="16140" width="14" style="185" customWidth="1"/>
    <col min="16141" max="16384" width="9.140625" style="185"/>
  </cols>
  <sheetData>
    <row r="1" spans="1:11" ht="15.75" x14ac:dyDescent="0.25">
      <c r="B1" s="234"/>
      <c r="C1" s="234"/>
      <c r="D1" s="234"/>
      <c r="E1" s="234"/>
      <c r="F1" s="234"/>
      <c r="G1" s="234"/>
      <c r="H1" s="234"/>
      <c r="I1" s="184"/>
    </row>
    <row r="2" spans="1:11" ht="15.75" x14ac:dyDescent="0.25">
      <c r="B2" s="234"/>
      <c r="C2" s="234"/>
      <c r="D2" s="234"/>
      <c r="E2" s="234"/>
      <c r="F2" s="234"/>
      <c r="G2" s="234"/>
      <c r="H2" s="234"/>
      <c r="I2" s="184"/>
    </row>
    <row r="3" spans="1:11" x14ac:dyDescent="0.2">
      <c r="B3" s="185"/>
      <c r="C3" s="185"/>
      <c r="D3" s="185"/>
      <c r="E3" s="185"/>
      <c r="F3" s="185"/>
      <c r="G3" s="185"/>
    </row>
    <row r="4" spans="1:11" ht="15.75" x14ac:dyDescent="0.25">
      <c r="A4" s="184" t="s">
        <v>77</v>
      </c>
      <c r="B4" s="59"/>
      <c r="C4" s="59"/>
      <c r="D4" s="59"/>
      <c r="E4" s="59"/>
      <c r="F4" s="59"/>
      <c r="G4" s="59"/>
      <c r="H4" s="59"/>
      <c r="I4" s="59"/>
      <c r="J4" s="184"/>
    </row>
    <row r="5" spans="1:11" s="186" customFormat="1" ht="15" thickBot="1" x14ac:dyDescent="0.25">
      <c r="B5" s="187"/>
      <c r="C5" s="187"/>
      <c r="D5" s="187"/>
      <c r="E5" s="187"/>
      <c r="F5" s="60"/>
      <c r="G5" s="60"/>
      <c r="H5" s="187"/>
      <c r="I5" s="187"/>
      <c r="J5" s="188"/>
    </row>
    <row r="6" spans="1:11" s="189" customFormat="1" ht="52.5" customHeight="1" thickBot="1" x14ac:dyDescent="0.25">
      <c r="A6" s="84" t="s">
        <v>23</v>
      </c>
      <c r="B6" s="183" t="s">
        <v>102</v>
      </c>
      <c r="C6" s="183" t="s">
        <v>103</v>
      </c>
      <c r="D6" s="183" t="s">
        <v>104</v>
      </c>
      <c r="E6" s="183" t="s">
        <v>106</v>
      </c>
      <c r="F6" s="183" t="s">
        <v>110</v>
      </c>
      <c r="G6" s="183"/>
      <c r="H6" s="183"/>
      <c r="I6" s="183"/>
      <c r="J6" s="183"/>
      <c r="K6" s="231" t="s">
        <v>15</v>
      </c>
    </row>
    <row r="7" spans="1:11" x14ac:dyDescent="0.2">
      <c r="B7" s="190"/>
      <c r="C7" s="222"/>
      <c r="D7" s="222"/>
      <c r="E7" s="222"/>
      <c r="F7" s="222"/>
      <c r="G7" s="185"/>
      <c r="H7" s="185"/>
      <c r="I7" s="185"/>
      <c r="K7" s="191"/>
    </row>
    <row r="8" spans="1:11" x14ac:dyDescent="0.2">
      <c r="A8" s="203" t="s">
        <v>78</v>
      </c>
      <c r="B8" s="204">
        <v>307671.65000000002</v>
      </c>
      <c r="C8" s="204">
        <v>278869.01</v>
      </c>
      <c r="D8" s="204">
        <v>283220.2</v>
      </c>
      <c r="E8" s="205">
        <v>278370.23</v>
      </c>
      <c r="F8" s="205">
        <v>0</v>
      </c>
      <c r="G8" s="205"/>
      <c r="H8" s="205"/>
      <c r="I8" s="204"/>
      <c r="J8" s="204"/>
      <c r="K8" s="206">
        <f t="shared" ref="K8:K24" si="0">SUM(B8:J8)</f>
        <v>1148131.0900000001</v>
      </c>
    </row>
    <row r="9" spans="1:11" x14ac:dyDescent="0.2">
      <c r="A9" s="203" t="s">
        <v>24</v>
      </c>
      <c r="B9" s="204">
        <v>577402.37</v>
      </c>
      <c r="C9" s="204">
        <v>549275.43999999994</v>
      </c>
      <c r="D9" s="204">
        <v>542004.47999999998</v>
      </c>
      <c r="E9" s="205">
        <v>537444.02</v>
      </c>
      <c r="F9" s="205">
        <v>0</v>
      </c>
      <c r="G9" s="205"/>
      <c r="H9" s="205"/>
      <c r="I9" s="204"/>
      <c r="J9" s="204"/>
      <c r="K9" s="206">
        <f t="shared" si="0"/>
        <v>2206126.31</v>
      </c>
    </row>
    <row r="10" spans="1:11" x14ac:dyDescent="0.2">
      <c r="A10" s="203" t="s">
        <v>25</v>
      </c>
      <c r="B10" s="204">
        <v>15857732.34</v>
      </c>
      <c r="C10" s="204">
        <v>13266585.119999999</v>
      </c>
      <c r="D10" s="204">
        <v>13135014.279999999</v>
      </c>
      <c r="E10" s="205">
        <v>13098462.449999999</v>
      </c>
      <c r="F10" s="205">
        <v>169359.22</v>
      </c>
      <c r="G10" s="205"/>
      <c r="H10" s="205"/>
      <c r="I10" s="204"/>
      <c r="J10" s="204"/>
      <c r="K10" s="206">
        <f t="shared" si="0"/>
        <v>55527153.409999996</v>
      </c>
    </row>
    <row r="11" spans="1:11" x14ac:dyDescent="0.2">
      <c r="A11" s="203" t="s">
        <v>26</v>
      </c>
      <c r="B11" s="204">
        <v>373295.19</v>
      </c>
      <c r="C11" s="204">
        <v>225145.17</v>
      </c>
      <c r="D11" s="204">
        <v>349495.38</v>
      </c>
      <c r="E11" s="205">
        <v>224300.94</v>
      </c>
      <c r="F11" s="205">
        <v>0</v>
      </c>
      <c r="G11" s="205"/>
      <c r="H11" s="205"/>
      <c r="I11" s="204"/>
      <c r="J11" s="204"/>
      <c r="K11" s="206">
        <f t="shared" si="0"/>
        <v>1172236.68</v>
      </c>
    </row>
    <row r="12" spans="1:11" x14ac:dyDescent="0.2">
      <c r="A12" s="203" t="s">
        <v>27</v>
      </c>
      <c r="B12" s="204">
        <v>2515249.33</v>
      </c>
      <c r="C12" s="204">
        <v>2221556.91</v>
      </c>
      <c r="D12" s="204">
        <v>2475176.25</v>
      </c>
      <c r="E12" s="205">
        <v>2180134.66</v>
      </c>
      <c r="F12" s="205">
        <v>2678.34</v>
      </c>
      <c r="G12" s="205"/>
      <c r="H12" s="205"/>
      <c r="I12" s="204"/>
      <c r="J12" s="204"/>
      <c r="K12" s="206">
        <f t="shared" si="0"/>
        <v>9394795.4900000002</v>
      </c>
    </row>
    <row r="13" spans="1:11" x14ac:dyDescent="0.2">
      <c r="A13" s="203" t="s">
        <v>28</v>
      </c>
      <c r="B13" s="204">
        <v>274944.83</v>
      </c>
      <c r="C13" s="204">
        <v>250298.8</v>
      </c>
      <c r="D13" s="204">
        <v>217456.92</v>
      </c>
      <c r="E13" s="205">
        <v>214880.82</v>
      </c>
      <c r="F13" s="205">
        <v>0</v>
      </c>
      <c r="G13" s="205"/>
      <c r="H13" s="205"/>
      <c r="I13" s="204"/>
      <c r="J13" s="204"/>
      <c r="K13" s="206">
        <f t="shared" si="0"/>
        <v>957581.37000000011</v>
      </c>
    </row>
    <row r="14" spans="1:11" x14ac:dyDescent="0.2">
      <c r="A14" s="203" t="s">
        <v>29</v>
      </c>
      <c r="B14" s="204">
        <v>184354.4</v>
      </c>
      <c r="C14" s="204">
        <v>169641.32</v>
      </c>
      <c r="D14" s="204">
        <v>169997.59</v>
      </c>
      <c r="E14" s="205">
        <v>169140.24</v>
      </c>
      <c r="F14" s="205">
        <v>0</v>
      </c>
      <c r="G14" s="205"/>
      <c r="H14" s="205"/>
      <c r="I14" s="204"/>
      <c r="J14" s="204"/>
      <c r="K14" s="206">
        <f t="shared" si="0"/>
        <v>693133.54999999993</v>
      </c>
    </row>
    <row r="15" spans="1:11" x14ac:dyDescent="0.2">
      <c r="A15" s="203" t="s">
        <v>30</v>
      </c>
      <c r="B15" s="204">
        <v>1491748.09</v>
      </c>
      <c r="C15" s="204">
        <v>1416498.05</v>
      </c>
      <c r="D15" s="204">
        <v>1529685.03</v>
      </c>
      <c r="E15" s="205">
        <v>1303311.1100000001</v>
      </c>
      <c r="F15" s="205">
        <v>0</v>
      </c>
      <c r="G15" s="205"/>
      <c r="H15" s="205"/>
      <c r="I15" s="204"/>
      <c r="J15" s="204"/>
      <c r="K15" s="206">
        <f t="shared" si="0"/>
        <v>5741242.2800000003</v>
      </c>
    </row>
    <row r="16" spans="1:11" x14ac:dyDescent="0.2">
      <c r="A16" s="203" t="s">
        <v>31</v>
      </c>
      <c r="B16" s="204">
        <v>524768.27</v>
      </c>
      <c r="C16" s="204">
        <v>437106.65</v>
      </c>
      <c r="D16" s="204">
        <v>408836.02</v>
      </c>
      <c r="E16" s="205">
        <v>465061.37</v>
      </c>
      <c r="F16" s="205">
        <v>0</v>
      </c>
      <c r="G16" s="205"/>
      <c r="H16" s="205"/>
      <c r="I16" s="204"/>
      <c r="J16" s="204"/>
      <c r="K16" s="206">
        <f t="shared" si="0"/>
        <v>1835772.31</v>
      </c>
    </row>
    <row r="17" spans="1:14" x14ac:dyDescent="0.2">
      <c r="A17" s="203" t="s">
        <v>32</v>
      </c>
      <c r="B17" s="204">
        <v>685412.02</v>
      </c>
      <c r="C17" s="204">
        <v>556212.84</v>
      </c>
      <c r="D17" s="204">
        <v>516621.5</v>
      </c>
      <c r="E17" s="205">
        <v>515844.29</v>
      </c>
      <c r="F17" s="205">
        <v>0</v>
      </c>
      <c r="G17" s="205"/>
      <c r="H17" s="205"/>
      <c r="I17" s="204"/>
      <c r="J17" s="204"/>
      <c r="K17" s="206">
        <f t="shared" si="0"/>
        <v>2274090.65</v>
      </c>
    </row>
    <row r="18" spans="1:14" x14ac:dyDescent="0.2">
      <c r="A18" s="203" t="s">
        <v>33</v>
      </c>
      <c r="B18" s="204">
        <v>773696.26</v>
      </c>
      <c r="C18" s="204">
        <v>713956.47</v>
      </c>
      <c r="D18" s="204">
        <v>725769.98</v>
      </c>
      <c r="E18" s="205">
        <v>696698.33</v>
      </c>
      <c r="F18" s="205">
        <v>0</v>
      </c>
      <c r="G18" s="205"/>
      <c r="H18" s="205"/>
      <c r="I18" s="204"/>
      <c r="J18" s="204"/>
      <c r="K18" s="206">
        <f t="shared" si="0"/>
        <v>2910121.04</v>
      </c>
    </row>
    <row r="19" spans="1:14" x14ac:dyDescent="0.2">
      <c r="A19" s="203" t="s">
        <v>34</v>
      </c>
      <c r="B19" s="204">
        <v>540090.77</v>
      </c>
      <c r="C19" s="204">
        <v>494812.87</v>
      </c>
      <c r="D19" s="204">
        <v>250078.78</v>
      </c>
      <c r="E19" s="205">
        <v>641404.71</v>
      </c>
      <c r="F19" s="205">
        <v>0</v>
      </c>
      <c r="G19" s="205"/>
      <c r="H19" s="205"/>
      <c r="I19" s="204"/>
      <c r="J19" s="204"/>
      <c r="K19" s="206">
        <f t="shared" si="0"/>
        <v>1926387.13</v>
      </c>
    </row>
    <row r="20" spans="1:14" x14ac:dyDescent="0.2">
      <c r="A20" s="203" t="s">
        <v>35</v>
      </c>
      <c r="B20" s="204">
        <v>1016149.03</v>
      </c>
      <c r="C20" s="204">
        <v>762119.88</v>
      </c>
      <c r="D20" s="204">
        <v>668790.74</v>
      </c>
      <c r="E20" s="205">
        <v>702947.57</v>
      </c>
      <c r="F20" s="205">
        <v>103142.23</v>
      </c>
      <c r="G20" s="205"/>
      <c r="H20" s="205"/>
      <c r="I20" s="204"/>
      <c r="J20" s="204"/>
      <c r="K20" s="206">
        <f t="shared" si="0"/>
        <v>3253149.45</v>
      </c>
    </row>
    <row r="21" spans="1:14" x14ac:dyDescent="0.2">
      <c r="A21" s="203" t="s">
        <v>37</v>
      </c>
      <c r="B21" s="204">
        <v>625202.25</v>
      </c>
      <c r="C21" s="204">
        <v>560465.92000000004</v>
      </c>
      <c r="D21" s="204">
        <v>543820.28</v>
      </c>
      <c r="E21" s="205">
        <v>577111.41</v>
      </c>
      <c r="F21" s="205">
        <v>0</v>
      </c>
      <c r="G21" s="205"/>
      <c r="H21" s="205"/>
      <c r="I21" s="204"/>
      <c r="J21" s="204"/>
      <c r="K21" s="206">
        <f t="shared" si="0"/>
        <v>2306599.86</v>
      </c>
      <c r="M21" s="191"/>
      <c r="N21" s="191"/>
    </row>
    <row r="22" spans="1:14" x14ac:dyDescent="0.2">
      <c r="A22" s="203" t="s">
        <v>38</v>
      </c>
      <c r="B22" s="204">
        <v>787477.05</v>
      </c>
      <c r="C22" s="204">
        <v>774103.17</v>
      </c>
      <c r="D22" s="204">
        <v>774040.88</v>
      </c>
      <c r="E22" s="205">
        <v>774040.9</v>
      </c>
      <c r="F22" s="205">
        <v>0</v>
      </c>
      <c r="G22" s="205"/>
      <c r="H22" s="205"/>
      <c r="I22" s="204"/>
      <c r="J22" s="204"/>
      <c r="K22" s="206">
        <f t="shared" si="0"/>
        <v>3109662</v>
      </c>
    </row>
    <row r="23" spans="1:14" x14ac:dyDescent="0.2">
      <c r="A23" s="203" t="s">
        <v>39</v>
      </c>
      <c r="B23" s="204">
        <v>3303974.09</v>
      </c>
      <c r="C23" s="204">
        <v>2717398.5</v>
      </c>
      <c r="D23" s="204">
        <v>2682939.7400000002</v>
      </c>
      <c r="E23" s="205">
        <v>2645619.7799999998</v>
      </c>
      <c r="F23" s="205">
        <v>3348.89</v>
      </c>
      <c r="G23" s="205"/>
      <c r="H23" s="205"/>
      <c r="I23" s="204"/>
      <c r="J23" s="204"/>
      <c r="K23" s="206">
        <f t="shared" si="0"/>
        <v>11353281</v>
      </c>
    </row>
    <row r="24" spans="1:14" x14ac:dyDescent="0.2">
      <c r="A24" s="207" t="s">
        <v>40</v>
      </c>
      <c r="B24" s="208">
        <v>257674.03</v>
      </c>
      <c r="C24" s="204">
        <v>186572.44</v>
      </c>
      <c r="D24" s="208">
        <v>186448.44</v>
      </c>
      <c r="E24" s="209">
        <v>186066.35</v>
      </c>
      <c r="F24" s="209">
        <v>0</v>
      </c>
      <c r="G24" s="209"/>
      <c r="H24" s="209"/>
      <c r="I24" s="208"/>
      <c r="J24" s="208"/>
      <c r="K24" s="210">
        <f t="shared" si="0"/>
        <v>816761.25999999989</v>
      </c>
    </row>
    <row r="25" spans="1:14" x14ac:dyDescent="0.2">
      <c r="A25" s="203"/>
      <c r="B25" s="203"/>
      <c r="C25" s="211"/>
      <c r="D25" s="203"/>
      <c r="E25" s="205"/>
      <c r="F25" s="203"/>
      <c r="G25" s="203"/>
      <c r="H25" s="203"/>
      <c r="I25" s="203"/>
      <c r="J25" s="203"/>
      <c r="K25" s="206"/>
    </row>
    <row r="26" spans="1:14" x14ac:dyDescent="0.2">
      <c r="A26" s="85" t="s">
        <v>76</v>
      </c>
      <c r="B26" s="209">
        <f t="shared" ref="B26:J26" si="1">SUM(B8:B24)</f>
        <v>30096841.970000003</v>
      </c>
      <c r="C26" s="209">
        <f t="shared" ref="C26:F26" si="2">SUM(C8:C24)</f>
        <v>25580618.560000002</v>
      </c>
      <c r="D26" s="209">
        <f t="shared" si="2"/>
        <v>25459396.490000006</v>
      </c>
      <c r="E26" s="209">
        <f t="shared" si="2"/>
        <v>25210839.18</v>
      </c>
      <c r="F26" s="209">
        <f t="shared" si="2"/>
        <v>278528.68</v>
      </c>
      <c r="G26" s="209">
        <f t="shared" si="1"/>
        <v>0</v>
      </c>
      <c r="H26" s="209">
        <f t="shared" si="1"/>
        <v>0</v>
      </c>
      <c r="I26" s="209">
        <f t="shared" si="1"/>
        <v>0</v>
      </c>
      <c r="J26" s="209">
        <f t="shared" si="1"/>
        <v>0</v>
      </c>
      <c r="K26" s="208">
        <f>SUM(B26:J26)</f>
        <v>106626224.88000003</v>
      </c>
      <c r="L26" s="7"/>
    </row>
    <row r="27" spans="1:14" x14ac:dyDescent="0.2">
      <c r="A27" s="203"/>
      <c r="B27" s="204"/>
      <c r="C27" s="204"/>
      <c r="D27" s="204"/>
      <c r="E27" s="203"/>
      <c r="F27" s="204"/>
      <c r="G27" s="204"/>
      <c r="H27" s="204"/>
      <c r="I27" s="204"/>
      <c r="J27" s="204"/>
      <c r="K27" s="83"/>
    </row>
    <row r="28" spans="1:14" x14ac:dyDescent="0.2">
      <c r="A28" s="212" t="s">
        <v>79</v>
      </c>
      <c r="B28" s="204">
        <v>1819185.45</v>
      </c>
      <c r="C28" s="223">
        <v>1531929.91</v>
      </c>
      <c r="D28" s="223">
        <v>1525787.26</v>
      </c>
      <c r="E28" s="213">
        <v>1503653.25</v>
      </c>
      <c r="F28" s="223">
        <v>17954.3</v>
      </c>
      <c r="G28" s="213"/>
      <c r="H28" s="213"/>
      <c r="I28" s="204"/>
      <c r="J28" s="204"/>
      <c r="K28" s="214">
        <f>SUM(B28:J28)</f>
        <v>6398510.1699999999</v>
      </c>
      <c r="L28" s="7"/>
    </row>
    <row r="29" spans="1:14" x14ac:dyDescent="0.2">
      <c r="A29" s="212" t="s">
        <v>80</v>
      </c>
      <c r="B29" s="214">
        <v>1684.34</v>
      </c>
      <c r="C29" s="223">
        <v>0</v>
      </c>
      <c r="D29" s="223">
        <v>0</v>
      </c>
      <c r="E29" s="213">
        <v>0</v>
      </c>
      <c r="F29" s="223">
        <v>0</v>
      </c>
      <c r="G29" s="215"/>
      <c r="H29" s="215"/>
      <c r="I29" s="215"/>
      <c r="J29" s="215"/>
      <c r="K29" s="214">
        <f>SUM(B29:J29)</f>
        <v>1684.34</v>
      </c>
    </row>
    <row r="30" spans="1:14" x14ac:dyDescent="0.2">
      <c r="A30" s="216" t="s">
        <v>81</v>
      </c>
      <c r="B30" s="214">
        <v>129917.71</v>
      </c>
      <c r="C30" s="223">
        <v>129917.71</v>
      </c>
      <c r="D30" s="223">
        <v>90100.03</v>
      </c>
      <c r="E30" s="213">
        <v>169735.48</v>
      </c>
      <c r="F30" s="223">
        <v>0</v>
      </c>
      <c r="G30" s="214"/>
      <c r="H30" s="214"/>
      <c r="I30" s="214"/>
      <c r="J30" s="215"/>
      <c r="K30" s="214">
        <f>SUM(B30:J30)</f>
        <v>519670.93000000005</v>
      </c>
    </row>
    <row r="31" spans="1:14" s="192" customFormat="1" x14ac:dyDescent="0.2">
      <c r="A31" s="217" t="s">
        <v>82</v>
      </c>
      <c r="B31" s="208"/>
      <c r="C31" s="221">
        <v>0</v>
      </c>
      <c r="D31" s="221">
        <v>0</v>
      </c>
      <c r="E31" s="209">
        <v>0</v>
      </c>
      <c r="F31" s="221">
        <v>0</v>
      </c>
      <c r="G31" s="208"/>
      <c r="H31" s="208"/>
      <c r="I31" s="82"/>
      <c r="J31" s="82"/>
      <c r="K31" s="208">
        <f>SUM(B31:J31)</f>
        <v>0</v>
      </c>
    </row>
    <row r="32" spans="1:14" s="192" customFormat="1" x14ac:dyDescent="0.2">
      <c r="A32" s="212"/>
      <c r="B32" s="214"/>
      <c r="C32" s="204"/>
      <c r="D32" s="204"/>
      <c r="E32" s="203"/>
      <c r="F32" s="204"/>
      <c r="G32" s="214"/>
      <c r="H32" s="214"/>
      <c r="I32" s="214"/>
      <c r="J32" s="214"/>
      <c r="K32" s="218"/>
    </row>
    <row r="33" spans="1:11" ht="15" thickBot="1" x14ac:dyDescent="0.25">
      <c r="A33" s="73" t="s">
        <v>83</v>
      </c>
      <c r="B33" s="219">
        <f t="shared" ref="B33:J33" si="3">SUM(B26:B31)</f>
        <v>32047629.470000003</v>
      </c>
      <c r="C33" s="219">
        <f t="shared" ref="C33:D33" si="4">SUM(C26:C31)</f>
        <v>27242466.180000003</v>
      </c>
      <c r="D33" s="219">
        <f t="shared" si="4"/>
        <v>27075283.780000009</v>
      </c>
      <c r="E33" s="219">
        <f>SUM(E26:E31)</f>
        <v>26884227.91</v>
      </c>
      <c r="F33" s="219">
        <f>SUM(F26:F31)</f>
        <v>296482.98</v>
      </c>
      <c r="G33" s="219">
        <f>SUM(G26:G31)</f>
        <v>0</v>
      </c>
      <c r="H33" s="219">
        <f>SUM(H26:H31)</f>
        <v>0</v>
      </c>
      <c r="I33" s="219">
        <f t="shared" si="3"/>
        <v>0</v>
      </c>
      <c r="J33" s="219">
        <f t="shared" si="3"/>
        <v>0</v>
      </c>
      <c r="K33" s="220">
        <f>SUM(K26:K31)</f>
        <v>113546090.32000004</v>
      </c>
    </row>
    <row r="34" spans="1:11" s="65" customFormat="1" ht="9" thickTop="1" x14ac:dyDescent="0.15">
      <c r="B34" s="66"/>
      <c r="C34" s="66"/>
      <c r="D34" s="66"/>
      <c r="E34" s="66"/>
      <c r="F34" s="66"/>
      <c r="G34" s="66"/>
      <c r="H34" s="66"/>
      <c r="I34" s="66"/>
      <c r="J34" s="66"/>
    </row>
    <row r="35" spans="1:11" x14ac:dyDescent="0.2">
      <c r="B35" s="58"/>
      <c r="C35" s="58"/>
      <c r="D35" s="58"/>
      <c r="E35" s="58"/>
      <c r="F35" s="58"/>
      <c r="G35" s="58"/>
    </row>
    <row r="36" spans="1:11" x14ac:dyDescent="0.2">
      <c r="E36" s="58"/>
      <c r="F36" s="58"/>
      <c r="G36" s="58"/>
    </row>
    <row r="39" spans="1:11" x14ac:dyDescent="0.2">
      <c r="A39" s="194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H8" sqref="H8"/>
    </sheetView>
  </sheetViews>
  <sheetFormatPr defaultRowHeight="14.25" x14ac:dyDescent="0.2"/>
  <cols>
    <col min="1" max="1" width="36" style="185" customWidth="1"/>
    <col min="2" max="2" width="16.85546875" style="185" bestFit="1" customWidth="1"/>
    <col min="3" max="3" width="13.85546875" style="185" customWidth="1"/>
    <col min="4" max="6" width="15.140625" style="185" bestFit="1" customWidth="1"/>
    <col min="7" max="9" width="15.140625" style="185" customWidth="1"/>
    <col min="10" max="10" width="15.7109375" style="185" customWidth="1"/>
    <col min="11" max="258" width="9.140625" style="185"/>
    <col min="259" max="259" width="36" style="185" customWidth="1"/>
    <col min="260" max="261" width="13.85546875" style="185" customWidth="1"/>
    <col min="262" max="264" width="15.140625" style="185" bestFit="1" customWidth="1"/>
    <col min="265" max="265" width="15.140625" style="185" customWidth="1"/>
    <col min="266" max="266" width="15.7109375" style="185" customWidth="1"/>
    <col min="267" max="514" width="9.140625" style="185"/>
    <col min="515" max="515" width="36" style="185" customWidth="1"/>
    <col min="516" max="517" width="13.85546875" style="185" customWidth="1"/>
    <col min="518" max="520" width="15.140625" style="185" bestFit="1" customWidth="1"/>
    <col min="521" max="521" width="15.140625" style="185" customWidth="1"/>
    <col min="522" max="522" width="15.7109375" style="185" customWidth="1"/>
    <col min="523" max="770" width="9.140625" style="185"/>
    <col min="771" max="771" width="36" style="185" customWidth="1"/>
    <col min="772" max="773" width="13.85546875" style="185" customWidth="1"/>
    <col min="774" max="776" width="15.140625" style="185" bestFit="1" customWidth="1"/>
    <col min="777" max="777" width="15.140625" style="185" customWidth="1"/>
    <col min="778" max="778" width="15.7109375" style="185" customWidth="1"/>
    <col min="779" max="1026" width="9.140625" style="185"/>
    <col min="1027" max="1027" width="36" style="185" customWidth="1"/>
    <col min="1028" max="1029" width="13.85546875" style="185" customWidth="1"/>
    <col min="1030" max="1032" width="15.140625" style="185" bestFit="1" customWidth="1"/>
    <col min="1033" max="1033" width="15.140625" style="185" customWidth="1"/>
    <col min="1034" max="1034" width="15.7109375" style="185" customWidth="1"/>
    <col min="1035" max="1282" width="9.140625" style="185"/>
    <col min="1283" max="1283" width="36" style="185" customWidth="1"/>
    <col min="1284" max="1285" width="13.85546875" style="185" customWidth="1"/>
    <col min="1286" max="1288" width="15.140625" style="185" bestFit="1" customWidth="1"/>
    <col min="1289" max="1289" width="15.140625" style="185" customWidth="1"/>
    <col min="1290" max="1290" width="15.7109375" style="185" customWidth="1"/>
    <col min="1291" max="1538" width="9.140625" style="185"/>
    <col min="1539" max="1539" width="36" style="185" customWidth="1"/>
    <col min="1540" max="1541" width="13.85546875" style="185" customWidth="1"/>
    <col min="1542" max="1544" width="15.140625" style="185" bestFit="1" customWidth="1"/>
    <col min="1545" max="1545" width="15.140625" style="185" customWidth="1"/>
    <col min="1546" max="1546" width="15.7109375" style="185" customWidth="1"/>
    <col min="1547" max="1794" width="9.140625" style="185"/>
    <col min="1795" max="1795" width="36" style="185" customWidth="1"/>
    <col min="1796" max="1797" width="13.85546875" style="185" customWidth="1"/>
    <col min="1798" max="1800" width="15.140625" style="185" bestFit="1" customWidth="1"/>
    <col min="1801" max="1801" width="15.140625" style="185" customWidth="1"/>
    <col min="1802" max="1802" width="15.7109375" style="185" customWidth="1"/>
    <col min="1803" max="2050" width="9.140625" style="185"/>
    <col min="2051" max="2051" width="36" style="185" customWidth="1"/>
    <col min="2052" max="2053" width="13.85546875" style="185" customWidth="1"/>
    <col min="2054" max="2056" width="15.140625" style="185" bestFit="1" customWidth="1"/>
    <col min="2057" max="2057" width="15.140625" style="185" customWidth="1"/>
    <col min="2058" max="2058" width="15.7109375" style="185" customWidth="1"/>
    <col min="2059" max="2306" width="9.140625" style="185"/>
    <col min="2307" max="2307" width="36" style="185" customWidth="1"/>
    <col min="2308" max="2309" width="13.85546875" style="185" customWidth="1"/>
    <col min="2310" max="2312" width="15.140625" style="185" bestFit="1" customWidth="1"/>
    <col min="2313" max="2313" width="15.140625" style="185" customWidth="1"/>
    <col min="2314" max="2314" width="15.7109375" style="185" customWidth="1"/>
    <col min="2315" max="2562" width="9.140625" style="185"/>
    <col min="2563" max="2563" width="36" style="185" customWidth="1"/>
    <col min="2564" max="2565" width="13.85546875" style="185" customWidth="1"/>
    <col min="2566" max="2568" width="15.140625" style="185" bestFit="1" customWidth="1"/>
    <col min="2569" max="2569" width="15.140625" style="185" customWidth="1"/>
    <col min="2570" max="2570" width="15.7109375" style="185" customWidth="1"/>
    <col min="2571" max="2818" width="9.140625" style="185"/>
    <col min="2819" max="2819" width="36" style="185" customWidth="1"/>
    <col min="2820" max="2821" width="13.85546875" style="185" customWidth="1"/>
    <col min="2822" max="2824" width="15.140625" style="185" bestFit="1" customWidth="1"/>
    <col min="2825" max="2825" width="15.140625" style="185" customWidth="1"/>
    <col min="2826" max="2826" width="15.7109375" style="185" customWidth="1"/>
    <col min="2827" max="3074" width="9.140625" style="185"/>
    <col min="3075" max="3075" width="36" style="185" customWidth="1"/>
    <col min="3076" max="3077" width="13.85546875" style="185" customWidth="1"/>
    <col min="3078" max="3080" width="15.140625" style="185" bestFit="1" customWidth="1"/>
    <col min="3081" max="3081" width="15.140625" style="185" customWidth="1"/>
    <col min="3082" max="3082" width="15.7109375" style="185" customWidth="1"/>
    <col min="3083" max="3330" width="9.140625" style="185"/>
    <col min="3331" max="3331" width="36" style="185" customWidth="1"/>
    <col min="3332" max="3333" width="13.85546875" style="185" customWidth="1"/>
    <col min="3334" max="3336" width="15.140625" style="185" bestFit="1" customWidth="1"/>
    <col min="3337" max="3337" width="15.140625" style="185" customWidth="1"/>
    <col min="3338" max="3338" width="15.7109375" style="185" customWidth="1"/>
    <col min="3339" max="3586" width="9.140625" style="185"/>
    <col min="3587" max="3587" width="36" style="185" customWidth="1"/>
    <col min="3588" max="3589" width="13.85546875" style="185" customWidth="1"/>
    <col min="3590" max="3592" width="15.140625" style="185" bestFit="1" customWidth="1"/>
    <col min="3593" max="3593" width="15.140625" style="185" customWidth="1"/>
    <col min="3594" max="3594" width="15.7109375" style="185" customWidth="1"/>
    <col min="3595" max="3842" width="9.140625" style="185"/>
    <col min="3843" max="3843" width="36" style="185" customWidth="1"/>
    <col min="3844" max="3845" width="13.85546875" style="185" customWidth="1"/>
    <col min="3846" max="3848" width="15.140625" style="185" bestFit="1" customWidth="1"/>
    <col min="3849" max="3849" width="15.140625" style="185" customWidth="1"/>
    <col min="3850" max="3850" width="15.7109375" style="185" customWidth="1"/>
    <col min="3851" max="4098" width="9.140625" style="185"/>
    <col min="4099" max="4099" width="36" style="185" customWidth="1"/>
    <col min="4100" max="4101" width="13.85546875" style="185" customWidth="1"/>
    <col min="4102" max="4104" width="15.140625" style="185" bestFit="1" customWidth="1"/>
    <col min="4105" max="4105" width="15.140625" style="185" customWidth="1"/>
    <col min="4106" max="4106" width="15.7109375" style="185" customWidth="1"/>
    <col min="4107" max="4354" width="9.140625" style="185"/>
    <col min="4355" max="4355" width="36" style="185" customWidth="1"/>
    <col min="4356" max="4357" width="13.85546875" style="185" customWidth="1"/>
    <col min="4358" max="4360" width="15.140625" style="185" bestFit="1" customWidth="1"/>
    <col min="4361" max="4361" width="15.140625" style="185" customWidth="1"/>
    <col min="4362" max="4362" width="15.7109375" style="185" customWidth="1"/>
    <col min="4363" max="4610" width="9.140625" style="185"/>
    <col min="4611" max="4611" width="36" style="185" customWidth="1"/>
    <col min="4612" max="4613" width="13.85546875" style="185" customWidth="1"/>
    <col min="4614" max="4616" width="15.140625" style="185" bestFit="1" customWidth="1"/>
    <col min="4617" max="4617" width="15.140625" style="185" customWidth="1"/>
    <col min="4618" max="4618" width="15.7109375" style="185" customWidth="1"/>
    <col min="4619" max="4866" width="9.140625" style="185"/>
    <col min="4867" max="4867" width="36" style="185" customWidth="1"/>
    <col min="4868" max="4869" width="13.85546875" style="185" customWidth="1"/>
    <col min="4870" max="4872" width="15.140625" style="185" bestFit="1" customWidth="1"/>
    <col min="4873" max="4873" width="15.140625" style="185" customWidth="1"/>
    <col min="4874" max="4874" width="15.7109375" style="185" customWidth="1"/>
    <col min="4875" max="5122" width="9.140625" style="185"/>
    <col min="5123" max="5123" width="36" style="185" customWidth="1"/>
    <col min="5124" max="5125" width="13.85546875" style="185" customWidth="1"/>
    <col min="5126" max="5128" width="15.140625" style="185" bestFit="1" customWidth="1"/>
    <col min="5129" max="5129" width="15.140625" style="185" customWidth="1"/>
    <col min="5130" max="5130" width="15.7109375" style="185" customWidth="1"/>
    <col min="5131" max="5378" width="9.140625" style="185"/>
    <col min="5379" max="5379" width="36" style="185" customWidth="1"/>
    <col min="5380" max="5381" width="13.85546875" style="185" customWidth="1"/>
    <col min="5382" max="5384" width="15.140625" style="185" bestFit="1" customWidth="1"/>
    <col min="5385" max="5385" width="15.140625" style="185" customWidth="1"/>
    <col min="5386" max="5386" width="15.7109375" style="185" customWidth="1"/>
    <col min="5387" max="5634" width="9.140625" style="185"/>
    <col min="5635" max="5635" width="36" style="185" customWidth="1"/>
    <col min="5636" max="5637" width="13.85546875" style="185" customWidth="1"/>
    <col min="5638" max="5640" width="15.140625" style="185" bestFit="1" customWidth="1"/>
    <col min="5641" max="5641" width="15.140625" style="185" customWidth="1"/>
    <col min="5642" max="5642" width="15.7109375" style="185" customWidth="1"/>
    <col min="5643" max="5890" width="9.140625" style="185"/>
    <col min="5891" max="5891" width="36" style="185" customWidth="1"/>
    <col min="5892" max="5893" width="13.85546875" style="185" customWidth="1"/>
    <col min="5894" max="5896" width="15.140625" style="185" bestFit="1" customWidth="1"/>
    <col min="5897" max="5897" width="15.140625" style="185" customWidth="1"/>
    <col min="5898" max="5898" width="15.7109375" style="185" customWidth="1"/>
    <col min="5899" max="6146" width="9.140625" style="185"/>
    <col min="6147" max="6147" width="36" style="185" customWidth="1"/>
    <col min="6148" max="6149" width="13.85546875" style="185" customWidth="1"/>
    <col min="6150" max="6152" width="15.140625" style="185" bestFit="1" customWidth="1"/>
    <col min="6153" max="6153" width="15.140625" style="185" customWidth="1"/>
    <col min="6154" max="6154" width="15.7109375" style="185" customWidth="1"/>
    <col min="6155" max="6402" width="9.140625" style="185"/>
    <col min="6403" max="6403" width="36" style="185" customWidth="1"/>
    <col min="6404" max="6405" width="13.85546875" style="185" customWidth="1"/>
    <col min="6406" max="6408" width="15.140625" style="185" bestFit="1" customWidth="1"/>
    <col min="6409" max="6409" width="15.140625" style="185" customWidth="1"/>
    <col min="6410" max="6410" width="15.7109375" style="185" customWidth="1"/>
    <col min="6411" max="6658" width="9.140625" style="185"/>
    <col min="6659" max="6659" width="36" style="185" customWidth="1"/>
    <col min="6660" max="6661" width="13.85546875" style="185" customWidth="1"/>
    <col min="6662" max="6664" width="15.140625" style="185" bestFit="1" customWidth="1"/>
    <col min="6665" max="6665" width="15.140625" style="185" customWidth="1"/>
    <col min="6666" max="6666" width="15.7109375" style="185" customWidth="1"/>
    <col min="6667" max="6914" width="9.140625" style="185"/>
    <col min="6915" max="6915" width="36" style="185" customWidth="1"/>
    <col min="6916" max="6917" width="13.85546875" style="185" customWidth="1"/>
    <col min="6918" max="6920" width="15.140625" style="185" bestFit="1" customWidth="1"/>
    <col min="6921" max="6921" width="15.140625" style="185" customWidth="1"/>
    <col min="6922" max="6922" width="15.7109375" style="185" customWidth="1"/>
    <col min="6923" max="7170" width="9.140625" style="185"/>
    <col min="7171" max="7171" width="36" style="185" customWidth="1"/>
    <col min="7172" max="7173" width="13.85546875" style="185" customWidth="1"/>
    <col min="7174" max="7176" width="15.140625" style="185" bestFit="1" customWidth="1"/>
    <col min="7177" max="7177" width="15.140625" style="185" customWidth="1"/>
    <col min="7178" max="7178" width="15.7109375" style="185" customWidth="1"/>
    <col min="7179" max="7426" width="9.140625" style="185"/>
    <col min="7427" max="7427" width="36" style="185" customWidth="1"/>
    <col min="7428" max="7429" width="13.85546875" style="185" customWidth="1"/>
    <col min="7430" max="7432" width="15.140625" style="185" bestFit="1" customWidth="1"/>
    <col min="7433" max="7433" width="15.140625" style="185" customWidth="1"/>
    <col min="7434" max="7434" width="15.7109375" style="185" customWidth="1"/>
    <col min="7435" max="7682" width="9.140625" style="185"/>
    <col min="7683" max="7683" width="36" style="185" customWidth="1"/>
    <col min="7684" max="7685" width="13.85546875" style="185" customWidth="1"/>
    <col min="7686" max="7688" width="15.140625" style="185" bestFit="1" customWidth="1"/>
    <col min="7689" max="7689" width="15.140625" style="185" customWidth="1"/>
    <col min="7690" max="7690" width="15.7109375" style="185" customWidth="1"/>
    <col min="7691" max="7938" width="9.140625" style="185"/>
    <col min="7939" max="7939" width="36" style="185" customWidth="1"/>
    <col min="7940" max="7941" width="13.85546875" style="185" customWidth="1"/>
    <col min="7942" max="7944" width="15.140625" style="185" bestFit="1" customWidth="1"/>
    <col min="7945" max="7945" width="15.140625" style="185" customWidth="1"/>
    <col min="7946" max="7946" width="15.7109375" style="185" customWidth="1"/>
    <col min="7947" max="8194" width="9.140625" style="185"/>
    <col min="8195" max="8195" width="36" style="185" customWidth="1"/>
    <col min="8196" max="8197" width="13.85546875" style="185" customWidth="1"/>
    <col min="8198" max="8200" width="15.140625" style="185" bestFit="1" customWidth="1"/>
    <col min="8201" max="8201" width="15.140625" style="185" customWidth="1"/>
    <col min="8202" max="8202" width="15.7109375" style="185" customWidth="1"/>
    <col min="8203" max="8450" width="9.140625" style="185"/>
    <col min="8451" max="8451" width="36" style="185" customWidth="1"/>
    <col min="8452" max="8453" width="13.85546875" style="185" customWidth="1"/>
    <col min="8454" max="8456" width="15.140625" style="185" bestFit="1" customWidth="1"/>
    <col min="8457" max="8457" width="15.140625" style="185" customWidth="1"/>
    <col min="8458" max="8458" width="15.7109375" style="185" customWidth="1"/>
    <col min="8459" max="8706" width="9.140625" style="185"/>
    <col min="8707" max="8707" width="36" style="185" customWidth="1"/>
    <col min="8708" max="8709" width="13.85546875" style="185" customWidth="1"/>
    <col min="8710" max="8712" width="15.140625" style="185" bestFit="1" customWidth="1"/>
    <col min="8713" max="8713" width="15.140625" style="185" customWidth="1"/>
    <col min="8714" max="8714" width="15.7109375" style="185" customWidth="1"/>
    <col min="8715" max="8962" width="9.140625" style="185"/>
    <col min="8963" max="8963" width="36" style="185" customWidth="1"/>
    <col min="8964" max="8965" width="13.85546875" style="185" customWidth="1"/>
    <col min="8966" max="8968" width="15.140625" style="185" bestFit="1" customWidth="1"/>
    <col min="8969" max="8969" width="15.140625" style="185" customWidth="1"/>
    <col min="8970" max="8970" width="15.7109375" style="185" customWidth="1"/>
    <col min="8971" max="9218" width="9.140625" style="185"/>
    <col min="9219" max="9219" width="36" style="185" customWidth="1"/>
    <col min="9220" max="9221" width="13.85546875" style="185" customWidth="1"/>
    <col min="9222" max="9224" width="15.140625" style="185" bestFit="1" customWidth="1"/>
    <col min="9225" max="9225" width="15.140625" style="185" customWidth="1"/>
    <col min="9226" max="9226" width="15.7109375" style="185" customWidth="1"/>
    <col min="9227" max="9474" width="9.140625" style="185"/>
    <col min="9475" max="9475" width="36" style="185" customWidth="1"/>
    <col min="9476" max="9477" width="13.85546875" style="185" customWidth="1"/>
    <col min="9478" max="9480" width="15.140625" style="185" bestFit="1" customWidth="1"/>
    <col min="9481" max="9481" width="15.140625" style="185" customWidth="1"/>
    <col min="9482" max="9482" width="15.7109375" style="185" customWidth="1"/>
    <col min="9483" max="9730" width="9.140625" style="185"/>
    <col min="9731" max="9731" width="36" style="185" customWidth="1"/>
    <col min="9732" max="9733" width="13.85546875" style="185" customWidth="1"/>
    <col min="9734" max="9736" width="15.140625" style="185" bestFit="1" customWidth="1"/>
    <col min="9737" max="9737" width="15.140625" style="185" customWidth="1"/>
    <col min="9738" max="9738" width="15.7109375" style="185" customWidth="1"/>
    <col min="9739" max="9986" width="9.140625" style="185"/>
    <col min="9987" max="9987" width="36" style="185" customWidth="1"/>
    <col min="9988" max="9989" width="13.85546875" style="185" customWidth="1"/>
    <col min="9990" max="9992" width="15.140625" style="185" bestFit="1" customWidth="1"/>
    <col min="9993" max="9993" width="15.140625" style="185" customWidth="1"/>
    <col min="9994" max="9994" width="15.7109375" style="185" customWidth="1"/>
    <col min="9995" max="10242" width="9.140625" style="185"/>
    <col min="10243" max="10243" width="36" style="185" customWidth="1"/>
    <col min="10244" max="10245" width="13.85546875" style="185" customWidth="1"/>
    <col min="10246" max="10248" width="15.140625" style="185" bestFit="1" customWidth="1"/>
    <col min="10249" max="10249" width="15.140625" style="185" customWidth="1"/>
    <col min="10250" max="10250" width="15.7109375" style="185" customWidth="1"/>
    <col min="10251" max="10498" width="9.140625" style="185"/>
    <col min="10499" max="10499" width="36" style="185" customWidth="1"/>
    <col min="10500" max="10501" width="13.85546875" style="185" customWidth="1"/>
    <col min="10502" max="10504" width="15.140625" style="185" bestFit="1" customWidth="1"/>
    <col min="10505" max="10505" width="15.140625" style="185" customWidth="1"/>
    <col min="10506" max="10506" width="15.7109375" style="185" customWidth="1"/>
    <col min="10507" max="10754" width="9.140625" style="185"/>
    <col min="10755" max="10755" width="36" style="185" customWidth="1"/>
    <col min="10756" max="10757" width="13.85546875" style="185" customWidth="1"/>
    <col min="10758" max="10760" width="15.140625" style="185" bestFit="1" customWidth="1"/>
    <col min="10761" max="10761" width="15.140625" style="185" customWidth="1"/>
    <col min="10762" max="10762" width="15.7109375" style="185" customWidth="1"/>
    <col min="10763" max="11010" width="9.140625" style="185"/>
    <col min="11011" max="11011" width="36" style="185" customWidth="1"/>
    <col min="11012" max="11013" width="13.85546875" style="185" customWidth="1"/>
    <col min="11014" max="11016" width="15.140625" style="185" bestFit="1" customWidth="1"/>
    <col min="11017" max="11017" width="15.140625" style="185" customWidth="1"/>
    <col min="11018" max="11018" width="15.7109375" style="185" customWidth="1"/>
    <col min="11019" max="11266" width="9.140625" style="185"/>
    <col min="11267" max="11267" width="36" style="185" customWidth="1"/>
    <col min="11268" max="11269" width="13.85546875" style="185" customWidth="1"/>
    <col min="11270" max="11272" width="15.140625" style="185" bestFit="1" customWidth="1"/>
    <col min="11273" max="11273" width="15.140625" style="185" customWidth="1"/>
    <col min="11274" max="11274" width="15.7109375" style="185" customWidth="1"/>
    <col min="11275" max="11522" width="9.140625" style="185"/>
    <col min="11523" max="11523" width="36" style="185" customWidth="1"/>
    <col min="11524" max="11525" width="13.85546875" style="185" customWidth="1"/>
    <col min="11526" max="11528" width="15.140625" style="185" bestFit="1" customWidth="1"/>
    <col min="11529" max="11529" width="15.140625" style="185" customWidth="1"/>
    <col min="11530" max="11530" width="15.7109375" style="185" customWidth="1"/>
    <col min="11531" max="11778" width="9.140625" style="185"/>
    <col min="11779" max="11779" width="36" style="185" customWidth="1"/>
    <col min="11780" max="11781" width="13.85546875" style="185" customWidth="1"/>
    <col min="11782" max="11784" width="15.140625" style="185" bestFit="1" customWidth="1"/>
    <col min="11785" max="11785" width="15.140625" style="185" customWidth="1"/>
    <col min="11786" max="11786" width="15.7109375" style="185" customWidth="1"/>
    <col min="11787" max="12034" width="9.140625" style="185"/>
    <col min="12035" max="12035" width="36" style="185" customWidth="1"/>
    <col min="12036" max="12037" width="13.85546875" style="185" customWidth="1"/>
    <col min="12038" max="12040" width="15.140625" style="185" bestFit="1" customWidth="1"/>
    <col min="12041" max="12041" width="15.140625" style="185" customWidth="1"/>
    <col min="12042" max="12042" width="15.7109375" style="185" customWidth="1"/>
    <col min="12043" max="12290" width="9.140625" style="185"/>
    <col min="12291" max="12291" width="36" style="185" customWidth="1"/>
    <col min="12292" max="12293" width="13.85546875" style="185" customWidth="1"/>
    <col min="12294" max="12296" width="15.140625" style="185" bestFit="1" customWidth="1"/>
    <col min="12297" max="12297" width="15.140625" style="185" customWidth="1"/>
    <col min="12298" max="12298" width="15.7109375" style="185" customWidth="1"/>
    <col min="12299" max="12546" width="9.140625" style="185"/>
    <col min="12547" max="12547" width="36" style="185" customWidth="1"/>
    <col min="12548" max="12549" width="13.85546875" style="185" customWidth="1"/>
    <col min="12550" max="12552" width="15.140625" style="185" bestFit="1" customWidth="1"/>
    <col min="12553" max="12553" width="15.140625" style="185" customWidth="1"/>
    <col min="12554" max="12554" width="15.7109375" style="185" customWidth="1"/>
    <col min="12555" max="12802" width="9.140625" style="185"/>
    <col min="12803" max="12803" width="36" style="185" customWidth="1"/>
    <col min="12804" max="12805" width="13.85546875" style="185" customWidth="1"/>
    <col min="12806" max="12808" width="15.140625" style="185" bestFit="1" customWidth="1"/>
    <col min="12809" max="12809" width="15.140625" style="185" customWidth="1"/>
    <col min="12810" max="12810" width="15.7109375" style="185" customWidth="1"/>
    <col min="12811" max="13058" width="9.140625" style="185"/>
    <col min="13059" max="13059" width="36" style="185" customWidth="1"/>
    <col min="13060" max="13061" width="13.85546875" style="185" customWidth="1"/>
    <col min="13062" max="13064" width="15.140625" style="185" bestFit="1" customWidth="1"/>
    <col min="13065" max="13065" width="15.140625" style="185" customWidth="1"/>
    <col min="13066" max="13066" width="15.7109375" style="185" customWidth="1"/>
    <col min="13067" max="13314" width="9.140625" style="185"/>
    <col min="13315" max="13315" width="36" style="185" customWidth="1"/>
    <col min="13316" max="13317" width="13.85546875" style="185" customWidth="1"/>
    <col min="13318" max="13320" width="15.140625" style="185" bestFit="1" customWidth="1"/>
    <col min="13321" max="13321" width="15.140625" style="185" customWidth="1"/>
    <col min="13322" max="13322" width="15.7109375" style="185" customWidth="1"/>
    <col min="13323" max="13570" width="9.140625" style="185"/>
    <col min="13571" max="13571" width="36" style="185" customWidth="1"/>
    <col min="13572" max="13573" width="13.85546875" style="185" customWidth="1"/>
    <col min="13574" max="13576" width="15.140625" style="185" bestFit="1" customWidth="1"/>
    <col min="13577" max="13577" width="15.140625" style="185" customWidth="1"/>
    <col min="13578" max="13578" width="15.7109375" style="185" customWidth="1"/>
    <col min="13579" max="13826" width="9.140625" style="185"/>
    <col min="13827" max="13827" width="36" style="185" customWidth="1"/>
    <col min="13828" max="13829" width="13.85546875" style="185" customWidth="1"/>
    <col min="13830" max="13832" width="15.140625" style="185" bestFit="1" customWidth="1"/>
    <col min="13833" max="13833" width="15.140625" style="185" customWidth="1"/>
    <col min="13834" max="13834" width="15.7109375" style="185" customWidth="1"/>
    <col min="13835" max="14082" width="9.140625" style="185"/>
    <col min="14083" max="14083" width="36" style="185" customWidth="1"/>
    <col min="14084" max="14085" width="13.85546875" style="185" customWidth="1"/>
    <col min="14086" max="14088" width="15.140625" style="185" bestFit="1" customWidth="1"/>
    <col min="14089" max="14089" width="15.140625" style="185" customWidth="1"/>
    <col min="14090" max="14090" width="15.7109375" style="185" customWidth="1"/>
    <col min="14091" max="14338" width="9.140625" style="185"/>
    <col min="14339" max="14339" width="36" style="185" customWidth="1"/>
    <col min="14340" max="14341" width="13.85546875" style="185" customWidth="1"/>
    <col min="14342" max="14344" width="15.140625" style="185" bestFit="1" customWidth="1"/>
    <col min="14345" max="14345" width="15.140625" style="185" customWidth="1"/>
    <col min="14346" max="14346" width="15.7109375" style="185" customWidth="1"/>
    <col min="14347" max="14594" width="9.140625" style="185"/>
    <col min="14595" max="14595" width="36" style="185" customWidth="1"/>
    <col min="14596" max="14597" width="13.85546875" style="185" customWidth="1"/>
    <col min="14598" max="14600" width="15.140625" style="185" bestFit="1" customWidth="1"/>
    <col min="14601" max="14601" width="15.140625" style="185" customWidth="1"/>
    <col min="14602" max="14602" width="15.7109375" style="185" customWidth="1"/>
    <col min="14603" max="14850" width="9.140625" style="185"/>
    <col min="14851" max="14851" width="36" style="185" customWidth="1"/>
    <col min="14852" max="14853" width="13.85546875" style="185" customWidth="1"/>
    <col min="14854" max="14856" width="15.140625" style="185" bestFit="1" customWidth="1"/>
    <col min="14857" max="14857" width="15.140625" style="185" customWidth="1"/>
    <col min="14858" max="14858" width="15.7109375" style="185" customWidth="1"/>
    <col min="14859" max="15106" width="9.140625" style="185"/>
    <col min="15107" max="15107" width="36" style="185" customWidth="1"/>
    <col min="15108" max="15109" width="13.85546875" style="185" customWidth="1"/>
    <col min="15110" max="15112" width="15.140625" style="185" bestFit="1" customWidth="1"/>
    <col min="15113" max="15113" width="15.140625" style="185" customWidth="1"/>
    <col min="15114" max="15114" width="15.7109375" style="185" customWidth="1"/>
    <col min="15115" max="15362" width="9.140625" style="185"/>
    <col min="15363" max="15363" width="36" style="185" customWidth="1"/>
    <col min="15364" max="15365" width="13.85546875" style="185" customWidth="1"/>
    <col min="15366" max="15368" width="15.140625" style="185" bestFit="1" customWidth="1"/>
    <col min="15369" max="15369" width="15.140625" style="185" customWidth="1"/>
    <col min="15370" max="15370" width="15.7109375" style="185" customWidth="1"/>
    <col min="15371" max="15618" width="9.140625" style="185"/>
    <col min="15619" max="15619" width="36" style="185" customWidth="1"/>
    <col min="15620" max="15621" width="13.85546875" style="185" customWidth="1"/>
    <col min="15622" max="15624" width="15.140625" style="185" bestFit="1" customWidth="1"/>
    <col min="15625" max="15625" width="15.140625" style="185" customWidth="1"/>
    <col min="15626" max="15626" width="15.7109375" style="185" customWidth="1"/>
    <col min="15627" max="15874" width="9.140625" style="185"/>
    <col min="15875" max="15875" width="36" style="185" customWidth="1"/>
    <col min="15876" max="15877" width="13.85546875" style="185" customWidth="1"/>
    <col min="15878" max="15880" width="15.140625" style="185" bestFit="1" customWidth="1"/>
    <col min="15881" max="15881" width="15.140625" style="185" customWidth="1"/>
    <col min="15882" max="15882" width="15.7109375" style="185" customWidth="1"/>
    <col min="15883" max="16130" width="9.140625" style="185"/>
    <col min="16131" max="16131" width="36" style="185" customWidth="1"/>
    <col min="16132" max="16133" width="13.85546875" style="185" customWidth="1"/>
    <col min="16134" max="16136" width="15.140625" style="185" bestFit="1" customWidth="1"/>
    <col min="16137" max="16137" width="15.140625" style="185" customWidth="1"/>
    <col min="16138" max="16138" width="15.7109375" style="185" customWidth="1"/>
    <col min="16139" max="16384" width="9.140625" style="185"/>
  </cols>
  <sheetData>
    <row r="1" spans="1:11" ht="15" x14ac:dyDescent="0.25">
      <c r="A1" s="235" t="s">
        <v>84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ht="15" x14ac:dyDescent="0.25">
      <c r="A2" s="235" t="s">
        <v>100</v>
      </c>
      <c r="B2" s="235"/>
      <c r="C2" s="235"/>
      <c r="D2" s="235"/>
      <c r="E2" s="235"/>
      <c r="F2" s="235"/>
      <c r="G2" s="235"/>
      <c r="H2" s="235"/>
      <c r="I2" s="235"/>
      <c r="J2" s="235"/>
    </row>
    <row r="4" spans="1:11" ht="15" x14ac:dyDescent="0.25">
      <c r="B4" s="197"/>
      <c r="C4" s="197"/>
      <c r="D4" s="198"/>
      <c r="E4" s="198"/>
      <c r="F4" s="198"/>
      <c r="G4" s="198"/>
      <c r="H4" s="195"/>
      <c r="I4" s="195"/>
    </row>
    <row r="5" spans="1:11" ht="21" customHeight="1" thickBot="1" x14ac:dyDescent="0.25">
      <c r="B5" s="196"/>
      <c r="C5" s="199"/>
      <c r="D5" s="196"/>
      <c r="E5" s="196"/>
      <c r="F5" s="196"/>
      <c r="G5" s="196"/>
      <c r="H5" s="198"/>
      <c r="I5" s="198"/>
    </row>
    <row r="6" spans="1:11" s="190" customFormat="1" ht="57.75" customHeight="1" thickBot="1" x14ac:dyDescent="0.25">
      <c r="A6" s="86" t="s">
        <v>23</v>
      </c>
      <c r="B6" s="183" t="s">
        <v>111</v>
      </c>
      <c r="C6" s="183" t="s">
        <v>112</v>
      </c>
      <c r="D6" s="183" t="s">
        <v>107</v>
      </c>
      <c r="E6" s="183" t="s">
        <v>108</v>
      </c>
      <c r="F6" s="183"/>
      <c r="G6" s="232" t="s">
        <v>15</v>
      </c>
    </row>
    <row r="7" spans="1:11" s="190" customFormat="1" x14ac:dyDescent="0.2">
      <c r="B7" s="222"/>
      <c r="C7" s="222"/>
      <c r="D7" s="222"/>
      <c r="E7" s="222"/>
    </row>
    <row r="8" spans="1:11" x14ac:dyDescent="0.2">
      <c r="A8" s="203" t="s">
        <v>78</v>
      </c>
      <c r="B8" s="205">
        <v>89460.25</v>
      </c>
      <c r="C8" s="205">
        <v>0</v>
      </c>
      <c r="D8" s="205">
        <v>0</v>
      </c>
      <c r="E8" s="205">
        <v>0</v>
      </c>
      <c r="F8" s="205"/>
      <c r="G8" s="205">
        <f t="shared" ref="G8:G24" si="0">SUM(B8:F8)</f>
        <v>89460.25</v>
      </c>
    </row>
    <row r="9" spans="1:11" x14ac:dyDescent="0.2">
      <c r="A9" s="203" t="s">
        <v>24</v>
      </c>
      <c r="B9" s="205">
        <v>93086.55</v>
      </c>
      <c r="C9" s="205">
        <v>6918.63</v>
      </c>
      <c r="D9" s="205">
        <v>0</v>
      </c>
      <c r="E9" s="205">
        <v>2.1</v>
      </c>
      <c r="F9" s="205"/>
      <c r="G9" s="205">
        <f t="shared" si="0"/>
        <v>100007.28000000001</v>
      </c>
    </row>
    <row r="10" spans="1:11" x14ac:dyDescent="0.2">
      <c r="A10" s="203" t="s">
        <v>25</v>
      </c>
      <c r="B10" s="205">
        <v>2198961.4900000002</v>
      </c>
      <c r="C10" s="205">
        <v>15488.55</v>
      </c>
      <c r="D10" s="205">
        <v>46414.85</v>
      </c>
      <c r="E10" s="205">
        <v>4.75</v>
      </c>
      <c r="F10" s="205"/>
      <c r="G10" s="205">
        <f t="shared" si="0"/>
        <v>2260869.64</v>
      </c>
    </row>
    <row r="11" spans="1:11" x14ac:dyDescent="0.2">
      <c r="A11" s="203" t="s">
        <v>26</v>
      </c>
      <c r="B11" s="205">
        <v>69472.05</v>
      </c>
      <c r="C11" s="205">
        <v>0</v>
      </c>
      <c r="D11" s="205">
        <v>0</v>
      </c>
      <c r="E11" s="205">
        <v>0</v>
      </c>
      <c r="F11" s="205"/>
      <c r="G11" s="205">
        <f t="shared" si="0"/>
        <v>69472.05</v>
      </c>
    </row>
    <row r="12" spans="1:11" x14ac:dyDescent="0.2">
      <c r="A12" s="203" t="s">
        <v>27</v>
      </c>
      <c r="B12" s="205">
        <v>108697.87</v>
      </c>
      <c r="C12" s="205">
        <v>31413.95</v>
      </c>
      <c r="D12" s="205">
        <v>0</v>
      </c>
      <c r="E12" s="205">
        <v>9.43</v>
      </c>
      <c r="F12" s="205"/>
      <c r="G12" s="205">
        <f t="shared" si="0"/>
        <v>140121.25</v>
      </c>
    </row>
    <row r="13" spans="1:11" x14ac:dyDescent="0.2">
      <c r="A13" s="203" t="s">
        <v>28</v>
      </c>
      <c r="B13" s="205">
        <v>24552.91</v>
      </c>
      <c r="C13" s="205">
        <v>0</v>
      </c>
      <c r="D13" s="205">
        <v>0</v>
      </c>
      <c r="E13" s="205">
        <v>0</v>
      </c>
      <c r="F13" s="205"/>
      <c r="G13" s="205">
        <f t="shared" si="0"/>
        <v>24552.91</v>
      </c>
    </row>
    <row r="14" spans="1:11" x14ac:dyDescent="0.2">
      <c r="A14" s="203" t="s">
        <v>29</v>
      </c>
      <c r="B14" s="205">
        <v>18565.71</v>
      </c>
      <c r="C14" s="205">
        <v>3814.36</v>
      </c>
      <c r="D14" s="205">
        <v>0</v>
      </c>
      <c r="E14" s="205">
        <v>1.1399999999999999</v>
      </c>
      <c r="F14" s="205"/>
      <c r="G14" s="205">
        <f t="shared" si="0"/>
        <v>22381.21</v>
      </c>
    </row>
    <row r="15" spans="1:11" x14ac:dyDescent="0.2">
      <c r="A15" s="203" t="s">
        <v>30</v>
      </c>
      <c r="B15" s="205">
        <v>67987.31</v>
      </c>
      <c r="C15" s="205">
        <v>13348.96</v>
      </c>
      <c r="D15" s="205">
        <v>0</v>
      </c>
      <c r="E15" s="205">
        <v>4.0199999999999996</v>
      </c>
      <c r="F15" s="205"/>
      <c r="G15" s="205">
        <f t="shared" si="0"/>
        <v>81340.289999999994</v>
      </c>
    </row>
    <row r="16" spans="1:11" x14ac:dyDescent="0.2">
      <c r="A16" s="203" t="s">
        <v>31</v>
      </c>
      <c r="B16" s="205">
        <v>67040.100000000006</v>
      </c>
      <c r="C16" s="205">
        <v>5795.51</v>
      </c>
      <c r="D16" s="205">
        <v>0</v>
      </c>
      <c r="E16" s="205">
        <v>1.72</v>
      </c>
      <c r="F16" s="205"/>
      <c r="G16" s="205">
        <f t="shared" si="0"/>
        <v>72837.33</v>
      </c>
    </row>
    <row r="17" spans="1:9" x14ac:dyDescent="0.2">
      <c r="A17" s="203" t="s">
        <v>32</v>
      </c>
      <c r="B17" s="205">
        <v>20123.310000000001</v>
      </c>
      <c r="C17" s="205">
        <v>12300.97</v>
      </c>
      <c r="D17" s="205">
        <v>0</v>
      </c>
      <c r="E17" s="205">
        <v>3.83</v>
      </c>
      <c r="F17" s="205"/>
      <c r="G17" s="205">
        <f t="shared" si="0"/>
        <v>32428.11</v>
      </c>
    </row>
    <row r="18" spans="1:9" x14ac:dyDescent="0.2">
      <c r="A18" s="203" t="s">
        <v>33</v>
      </c>
      <c r="B18" s="205">
        <v>148134.63</v>
      </c>
      <c r="C18" s="205">
        <v>5115.01</v>
      </c>
      <c r="D18" s="205">
        <v>0</v>
      </c>
      <c r="E18" s="205">
        <v>1.59</v>
      </c>
      <c r="F18" s="205"/>
      <c r="G18" s="205">
        <f t="shared" si="0"/>
        <v>153251.23000000001</v>
      </c>
    </row>
    <row r="19" spans="1:9" x14ac:dyDescent="0.2">
      <c r="A19" s="203" t="s">
        <v>34</v>
      </c>
      <c r="B19" s="205">
        <v>48669.46</v>
      </c>
      <c r="C19" s="205">
        <v>0</v>
      </c>
      <c r="D19" s="205">
        <v>0</v>
      </c>
      <c r="E19" s="205">
        <v>0</v>
      </c>
      <c r="F19" s="205"/>
      <c r="G19" s="205">
        <f t="shared" si="0"/>
        <v>48669.46</v>
      </c>
    </row>
    <row r="20" spans="1:9" x14ac:dyDescent="0.2">
      <c r="A20" s="203" t="s">
        <v>35</v>
      </c>
      <c r="B20" s="205">
        <v>212792.27</v>
      </c>
      <c r="C20" s="205">
        <v>0</v>
      </c>
      <c r="D20" s="205">
        <v>0</v>
      </c>
      <c r="E20" s="205">
        <v>0</v>
      </c>
      <c r="F20" s="205"/>
      <c r="G20" s="205">
        <f t="shared" si="0"/>
        <v>212792.27</v>
      </c>
    </row>
    <row r="21" spans="1:9" x14ac:dyDescent="0.2">
      <c r="A21" s="203" t="s">
        <v>37</v>
      </c>
      <c r="B21" s="205">
        <v>86236.479999999996</v>
      </c>
      <c r="C21" s="205">
        <v>11173.9</v>
      </c>
      <c r="D21" s="205">
        <v>0</v>
      </c>
      <c r="E21" s="205">
        <v>3.34</v>
      </c>
      <c r="F21" s="205"/>
      <c r="G21" s="205">
        <f t="shared" si="0"/>
        <v>97413.719999999987</v>
      </c>
      <c r="I21" s="185" t="s">
        <v>85</v>
      </c>
    </row>
    <row r="22" spans="1:9" x14ac:dyDescent="0.2">
      <c r="A22" s="203" t="s">
        <v>38</v>
      </c>
      <c r="B22" s="205">
        <v>170269.92</v>
      </c>
      <c r="C22" s="205">
        <v>1336.25</v>
      </c>
      <c r="D22" s="205">
        <v>0</v>
      </c>
      <c r="E22" s="205">
        <v>0.4</v>
      </c>
      <c r="F22" s="205"/>
      <c r="G22" s="205">
        <f t="shared" si="0"/>
        <v>171606.57</v>
      </c>
    </row>
    <row r="23" spans="1:9" x14ac:dyDescent="0.2">
      <c r="A23" s="203" t="s">
        <v>39</v>
      </c>
      <c r="B23" s="205">
        <v>425525.04</v>
      </c>
      <c r="C23" s="205">
        <v>15699.81</v>
      </c>
      <c r="D23" s="205">
        <v>2993.56</v>
      </c>
      <c r="E23" s="205">
        <v>4.8</v>
      </c>
      <c r="F23" s="205"/>
      <c r="G23" s="205">
        <f t="shared" si="0"/>
        <v>444223.20999999996</v>
      </c>
    </row>
    <row r="24" spans="1:9" x14ac:dyDescent="0.2">
      <c r="A24" s="207" t="s">
        <v>40</v>
      </c>
      <c r="B24" s="209">
        <v>18672.91</v>
      </c>
      <c r="C24" s="209">
        <v>0</v>
      </c>
      <c r="D24" s="209">
        <v>0</v>
      </c>
      <c r="E24" s="209">
        <v>0</v>
      </c>
      <c r="F24" s="209"/>
      <c r="G24" s="205">
        <f t="shared" si="0"/>
        <v>18672.91</v>
      </c>
    </row>
    <row r="25" spans="1:9" x14ac:dyDescent="0.2">
      <c r="A25" s="203"/>
      <c r="B25" s="205"/>
      <c r="C25" s="203"/>
      <c r="D25" s="203"/>
      <c r="E25" s="203"/>
      <c r="F25" s="203"/>
      <c r="G25" s="211"/>
    </row>
    <row r="26" spans="1:9" x14ac:dyDescent="0.2">
      <c r="A26" s="85" t="s">
        <v>76</v>
      </c>
      <c r="B26" s="209">
        <f>SUM(B8:B24)</f>
        <v>3868248.2600000002</v>
      </c>
      <c r="C26" s="209">
        <f>SUM(C8:C24)</f>
        <v>122405.9</v>
      </c>
      <c r="D26" s="209">
        <f t="shared" ref="D26:E26" si="1">SUM(D8:D24)</f>
        <v>49408.409999999996</v>
      </c>
      <c r="E26" s="221">
        <f t="shared" si="1"/>
        <v>37.119999999999997</v>
      </c>
      <c r="F26" s="221">
        <v>0</v>
      </c>
      <c r="G26" s="209">
        <f>SUM(B26:F26)</f>
        <v>4040099.6900000004</v>
      </c>
      <c r="H26" s="200"/>
    </row>
    <row r="27" spans="1:9" x14ac:dyDescent="0.2">
      <c r="A27" s="203"/>
      <c r="B27" s="203"/>
      <c r="C27" s="203"/>
      <c r="D27" s="203"/>
      <c r="E27" s="203"/>
      <c r="F27" s="203"/>
      <c r="G27" s="203"/>
    </row>
    <row r="28" spans="1:9" x14ac:dyDescent="0.2">
      <c r="A28" s="212" t="s">
        <v>79</v>
      </c>
      <c r="B28" s="213">
        <v>225231.7</v>
      </c>
      <c r="C28" s="213">
        <v>7783.34</v>
      </c>
      <c r="D28" s="213">
        <v>3281.89</v>
      </c>
      <c r="E28" s="213">
        <v>2.3199999999999998</v>
      </c>
      <c r="F28" s="213"/>
      <c r="G28" s="205">
        <f>SUM(B28:F28)</f>
        <v>236299.25000000003</v>
      </c>
      <c r="H28" s="200"/>
    </row>
    <row r="29" spans="1:9" s="192" customFormat="1" x14ac:dyDescent="0.2">
      <c r="A29" s="212" t="s">
        <v>80</v>
      </c>
      <c r="B29" s="213">
        <v>0</v>
      </c>
      <c r="C29" s="213">
        <v>0</v>
      </c>
      <c r="D29" s="213">
        <v>0</v>
      </c>
      <c r="E29" s="213">
        <v>0</v>
      </c>
      <c r="F29" s="213"/>
      <c r="G29" s="205">
        <f>SUM(B29:F29)</f>
        <v>0</v>
      </c>
      <c r="H29" s="201"/>
    </row>
    <row r="30" spans="1:9" x14ac:dyDescent="0.2">
      <c r="A30" s="216" t="s">
        <v>81</v>
      </c>
      <c r="B30" s="213">
        <v>19169.46</v>
      </c>
      <c r="C30" s="213">
        <v>0</v>
      </c>
      <c r="D30" s="213">
        <v>0</v>
      </c>
      <c r="E30" s="213">
        <v>0</v>
      </c>
      <c r="F30" s="213"/>
      <c r="G30" s="205">
        <f>SUM(B30:F30)</f>
        <v>19169.46</v>
      </c>
    </row>
    <row r="31" spans="1:9" s="192" customFormat="1" x14ac:dyDescent="0.2">
      <c r="A31" s="207" t="s">
        <v>82</v>
      </c>
      <c r="B31" s="209">
        <v>0</v>
      </c>
      <c r="C31" s="209">
        <v>0</v>
      </c>
      <c r="D31" s="209">
        <v>0</v>
      </c>
      <c r="E31" s="209">
        <v>0</v>
      </c>
      <c r="F31" s="209"/>
      <c r="G31" s="221">
        <f>SUM(B31:F31)</f>
        <v>0</v>
      </c>
      <c r="H31" s="201"/>
    </row>
    <row r="32" spans="1:9" x14ac:dyDescent="0.2">
      <c r="A32" s="212"/>
      <c r="B32" s="203"/>
      <c r="C32" s="203"/>
      <c r="D32" s="203"/>
      <c r="E32" s="203"/>
      <c r="F32" s="203"/>
      <c r="G32" s="203"/>
    </row>
    <row r="33" spans="1:11" ht="15" thickBot="1" x14ac:dyDescent="0.25">
      <c r="A33" s="73" t="s">
        <v>83</v>
      </c>
      <c r="B33" s="219">
        <f>SUM(B26:B31)</f>
        <v>4112649.4200000004</v>
      </c>
      <c r="C33" s="219">
        <f>SUM(C26:C31)</f>
        <v>130189.23999999999</v>
      </c>
      <c r="D33" s="219">
        <f t="shared" ref="D33:E33" si="2">SUM(D26:D31)</f>
        <v>52690.299999999996</v>
      </c>
      <c r="E33" s="219">
        <f t="shared" si="2"/>
        <v>39.44</v>
      </c>
      <c r="F33" s="219">
        <f>SUM(F26:F31)</f>
        <v>0</v>
      </c>
      <c r="G33" s="219">
        <f>SUM(B33:F33)</f>
        <v>4295568.4000000004</v>
      </c>
    </row>
    <row r="34" spans="1:11" s="200" customFormat="1" ht="15" thickTop="1" x14ac:dyDescent="0.2"/>
    <row r="35" spans="1:11" x14ac:dyDescent="0.2">
      <c r="J35" s="193"/>
    </row>
    <row r="36" spans="1:11" x14ac:dyDescent="0.2">
      <c r="K36" s="200"/>
    </row>
    <row r="37" spans="1:11" x14ac:dyDescent="0.2">
      <c r="K37" s="200"/>
    </row>
    <row r="39" spans="1:11" x14ac:dyDescent="0.2">
      <c r="A39" s="202"/>
      <c r="K39" s="200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workbookViewId="0">
      <selection activeCell="F5" sqref="F5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6" bestFit="1" customWidth="1"/>
    <col min="4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67" t="s">
        <v>86</v>
      </c>
      <c r="C1" s="67"/>
      <c r="D1" s="5"/>
      <c r="E1" s="5"/>
      <c r="F1" s="5"/>
      <c r="G1" s="5"/>
      <c r="H1" s="5"/>
      <c r="I1" s="5"/>
    </row>
    <row r="2" spans="2:9" ht="15.75" x14ac:dyDescent="0.25">
      <c r="B2" s="67" t="s">
        <v>100</v>
      </c>
      <c r="C2" s="67"/>
      <c r="D2" s="5"/>
      <c r="E2" s="5"/>
      <c r="F2" s="5"/>
      <c r="G2" s="5"/>
      <c r="H2" s="5"/>
      <c r="I2" s="5"/>
    </row>
    <row r="4" spans="2:9" s="68" customFormat="1" ht="32.25" customHeight="1" thickBot="1" x14ac:dyDescent="0.25">
      <c r="C4" s="69"/>
      <c r="D4" s="69"/>
      <c r="E4" s="69"/>
      <c r="F4" s="69"/>
      <c r="G4" s="69"/>
      <c r="H4" s="69"/>
      <c r="I4" s="70"/>
    </row>
    <row r="5" spans="2:9" ht="27" thickBot="1" x14ac:dyDescent="0.3">
      <c r="B5" s="89" t="s">
        <v>23</v>
      </c>
      <c r="C5" s="174" t="s">
        <v>109</v>
      </c>
      <c r="D5" s="224" t="s">
        <v>113</v>
      </c>
      <c r="E5" s="225" t="s">
        <v>114</v>
      </c>
      <c r="F5" s="99"/>
      <c r="G5" s="61"/>
      <c r="H5" s="61"/>
      <c r="I5" s="90" t="s">
        <v>87</v>
      </c>
    </row>
    <row r="6" spans="2:9" x14ac:dyDescent="0.25">
      <c r="B6" s="64"/>
      <c r="C6" s="203"/>
      <c r="D6" s="226"/>
      <c r="E6" s="226"/>
      <c r="F6" s="98"/>
    </row>
    <row r="7" spans="2:9" x14ac:dyDescent="0.25">
      <c r="B7" s="64" t="s">
        <v>78</v>
      </c>
      <c r="C7" s="205">
        <v>0</v>
      </c>
      <c r="D7" s="205">
        <v>0</v>
      </c>
      <c r="E7" s="205">
        <v>0</v>
      </c>
      <c r="F7" s="101"/>
      <c r="G7" s="76"/>
      <c r="I7" s="76">
        <f t="shared" ref="I7:I23" si="0">SUM(C7:H7)</f>
        <v>0</v>
      </c>
    </row>
    <row r="8" spans="2:9" x14ac:dyDescent="0.25">
      <c r="B8" s="64" t="s">
        <v>24</v>
      </c>
      <c r="C8" s="205">
        <v>880964.35</v>
      </c>
      <c r="D8" s="205">
        <v>206226.45</v>
      </c>
      <c r="E8" s="205">
        <v>0</v>
      </c>
      <c r="F8" s="101"/>
      <c r="G8" s="76"/>
      <c r="I8" s="76">
        <f t="shared" si="0"/>
        <v>1087190.8</v>
      </c>
    </row>
    <row r="9" spans="2:9" x14ac:dyDescent="0.25">
      <c r="B9" s="64" t="s">
        <v>25</v>
      </c>
      <c r="C9" s="205">
        <v>204558.66</v>
      </c>
      <c r="D9" s="205">
        <v>0</v>
      </c>
      <c r="E9" s="205">
        <v>0</v>
      </c>
      <c r="F9" s="101"/>
      <c r="G9" s="76"/>
      <c r="I9" s="76">
        <f t="shared" si="0"/>
        <v>204558.66</v>
      </c>
    </row>
    <row r="10" spans="2:9" x14ac:dyDescent="0.25">
      <c r="B10" s="64" t="s">
        <v>26</v>
      </c>
      <c r="C10" s="205">
        <v>0</v>
      </c>
      <c r="D10" s="205">
        <v>0</v>
      </c>
      <c r="E10" s="205">
        <v>0</v>
      </c>
      <c r="F10" s="101"/>
      <c r="G10" s="76"/>
      <c r="I10" s="76">
        <f t="shared" si="0"/>
        <v>0</v>
      </c>
    </row>
    <row r="11" spans="2:9" x14ac:dyDescent="0.25">
      <c r="B11" s="64" t="s">
        <v>27</v>
      </c>
      <c r="C11" s="205">
        <v>5494923.6100000003</v>
      </c>
      <c r="D11" s="205">
        <v>0</v>
      </c>
      <c r="E11" s="205">
        <v>0</v>
      </c>
      <c r="F11" s="101"/>
      <c r="G11" s="76"/>
      <c r="I11" s="76">
        <f t="shared" si="0"/>
        <v>5494923.6100000003</v>
      </c>
    </row>
    <row r="12" spans="2:9" x14ac:dyDescent="0.25">
      <c r="B12" s="64" t="s">
        <v>28</v>
      </c>
      <c r="C12" s="205">
        <v>474581.26</v>
      </c>
      <c r="D12" s="205">
        <v>15520.66</v>
      </c>
      <c r="E12" s="205">
        <v>0</v>
      </c>
      <c r="F12" s="101"/>
      <c r="G12" s="76"/>
      <c r="I12" s="76">
        <f t="shared" si="0"/>
        <v>490101.92</v>
      </c>
    </row>
    <row r="13" spans="2:9" x14ac:dyDescent="0.25">
      <c r="B13" s="64" t="s">
        <v>29</v>
      </c>
      <c r="C13" s="205">
        <v>12792796.140000001</v>
      </c>
      <c r="D13" s="204">
        <v>2422.9299999999998</v>
      </c>
      <c r="E13" s="205">
        <v>0</v>
      </c>
      <c r="F13" s="101"/>
      <c r="G13" s="76"/>
      <c r="H13" s="76"/>
      <c r="I13" s="76">
        <f t="shared" si="0"/>
        <v>12795219.07</v>
      </c>
    </row>
    <row r="14" spans="2:9" x14ac:dyDescent="0.25">
      <c r="B14" s="64" t="s">
        <v>30</v>
      </c>
      <c r="C14" s="205">
        <v>11434174.82</v>
      </c>
      <c r="D14" s="204">
        <v>177111</v>
      </c>
      <c r="E14" s="205">
        <v>0</v>
      </c>
      <c r="F14" s="101"/>
      <c r="G14" s="76"/>
      <c r="H14" s="76"/>
      <c r="I14" s="76">
        <f t="shared" si="0"/>
        <v>11611285.82</v>
      </c>
    </row>
    <row r="15" spans="2:9" x14ac:dyDescent="0.25">
      <c r="B15" s="64" t="s">
        <v>31</v>
      </c>
      <c r="C15" s="205">
        <v>20703358.449999999</v>
      </c>
      <c r="D15" s="204">
        <v>306073.2</v>
      </c>
      <c r="E15" s="205">
        <v>0</v>
      </c>
      <c r="F15" s="101"/>
      <c r="G15" s="76"/>
      <c r="H15" s="76"/>
      <c r="I15" s="76">
        <f t="shared" si="0"/>
        <v>21009431.649999999</v>
      </c>
    </row>
    <row r="16" spans="2:9" x14ac:dyDescent="0.25">
      <c r="B16" s="64" t="s">
        <v>32</v>
      </c>
      <c r="C16" s="205">
        <v>9.65</v>
      </c>
      <c r="D16" s="205">
        <v>46.39</v>
      </c>
      <c r="E16" s="205">
        <v>0</v>
      </c>
      <c r="F16" s="101"/>
      <c r="G16" s="76"/>
      <c r="I16" s="76">
        <f t="shared" si="0"/>
        <v>56.04</v>
      </c>
    </row>
    <row r="17" spans="1:10" x14ac:dyDescent="0.25">
      <c r="B17" s="64" t="s">
        <v>33</v>
      </c>
      <c r="C17" s="205">
        <v>121.54</v>
      </c>
      <c r="D17" s="205">
        <v>20101.22</v>
      </c>
      <c r="E17" s="205">
        <v>0</v>
      </c>
      <c r="F17" s="101"/>
      <c r="G17" s="76"/>
      <c r="I17" s="76">
        <f t="shared" si="0"/>
        <v>20222.760000000002</v>
      </c>
    </row>
    <row r="18" spans="1:10" x14ac:dyDescent="0.25">
      <c r="B18" s="64" t="s">
        <v>34</v>
      </c>
      <c r="C18" s="205">
        <v>2252.9</v>
      </c>
      <c r="D18" s="204">
        <v>0</v>
      </c>
      <c r="E18" s="205">
        <v>0</v>
      </c>
      <c r="F18" s="101"/>
      <c r="G18" s="76"/>
      <c r="H18" s="76"/>
      <c r="I18" s="76">
        <f t="shared" si="0"/>
        <v>2252.9</v>
      </c>
    </row>
    <row r="19" spans="1:10" x14ac:dyDescent="0.25">
      <c r="B19" s="64" t="s">
        <v>35</v>
      </c>
      <c r="C19" s="205">
        <v>5461629.4100000001</v>
      </c>
      <c r="D19" s="204">
        <v>24461.05</v>
      </c>
      <c r="E19" s="205">
        <v>8645.39</v>
      </c>
      <c r="F19" s="101"/>
      <c r="G19" s="76"/>
      <c r="I19" s="76">
        <f t="shared" si="0"/>
        <v>5494735.8499999996</v>
      </c>
    </row>
    <row r="20" spans="1:10" x14ac:dyDescent="0.25">
      <c r="B20" s="64" t="s">
        <v>37</v>
      </c>
      <c r="C20" s="205">
        <v>346450.85</v>
      </c>
      <c r="D20" s="205">
        <v>103092.58</v>
      </c>
      <c r="E20" s="205">
        <v>40886.720000000001</v>
      </c>
      <c r="F20" s="101"/>
      <c r="G20" s="76"/>
      <c r="I20" s="76">
        <f t="shared" si="0"/>
        <v>490430.15</v>
      </c>
    </row>
    <row r="21" spans="1:10" x14ac:dyDescent="0.25">
      <c r="B21" s="64" t="s">
        <v>38</v>
      </c>
      <c r="C21" s="205">
        <v>33805.230000000003</v>
      </c>
      <c r="D21" s="205">
        <v>0</v>
      </c>
      <c r="E21" s="205">
        <v>0</v>
      </c>
      <c r="F21" s="101"/>
      <c r="G21" s="76"/>
      <c r="I21" s="76">
        <f t="shared" si="0"/>
        <v>33805.230000000003</v>
      </c>
    </row>
    <row r="22" spans="1:10" x14ac:dyDescent="0.25">
      <c r="B22" s="64" t="s">
        <v>39</v>
      </c>
      <c r="C22" s="205">
        <v>36788.51</v>
      </c>
      <c r="D22" s="205">
        <v>5261.06</v>
      </c>
      <c r="E22" s="205">
        <v>0</v>
      </c>
      <c r="F22" s="101"/>
      <c r="G22" s="76"/>
      <c r="I22" s="76">
        <f t="shared" si="0"/>
        <v>42049.57</v>
      </c>
    </row>
    <row r="23" spans="1:10" x14ac:dyDescent="0.25">
      <c r="B23" s="62" t="s">
        <v>40</v>
      </c>
      <c r="C23" s="205">
        <v>2184182.7999999998</v>
      </c>
      <c r="D23" s="205">
        <v>96950.65</v>
      </c>
      <c r="E23" s="205">
        <v>0</v>
      </c>
      <c r="F23" s="101"/>
      <c r="G23" s="76"/>
      <c r="I23" s="76">
        <f t="shared" si="0"/>
        <v>2281133.4499999997</v>
      </c>
    </row>
    <row r="24" spans="1:10" x14ac:dyDescent="0.25">
      <c r="B24" s="64"/>
      <c r="C24" s="211"/>
      <c r="D24" s="211"/>
      <c r="E24" s="211"/>
      <c r="F24" s="100"/>
      <c r="G24" s="63"/>
      <c r="H24" s="63"/>
      <c r="I24" s="78"/>
    </row>
    <row r="25" spans="1:10" x14ac:dyDescent="0.25">
      <c r="B25" s="85" t="s">
        <v>76</v>
      </c>
      <c r="C25" s="227">
        <f t="shared" ref="C25:D25" si="1">SUM(C7:C23)</f>
        <v>60050598.179999985</v>
      </c>
      <c r="D25" s="227">
        <f t="shared" si="1"/>
        <v>957267.19000000006</v>
      </c>
      <c r="E25" s="227">
        <f>SUM(E7:E23)</f>
        <v>49532.11</v>
      </c>
      <c r="F25" s="102">
        <f t="shared" ref="F25:H25" si="2">SUM(F7:F23)</f>
        <v>0</v>
      </c>
      <c r="G25" s="77">
        <f t="shared" si="2"/>
        <v>0</v>
      </c>
      <c r="H25" s="77">
        <f t="shared" si="2"/>
        <v>0</v>
      </c>
      <c r="I25" s="77">
        <f>SUM(C25:H25)</f>
        <v>61057397.479999982</v>
      </c>
      <c r="J25" s="7"/>
    </row>
    <row r="26" spans="1:10" x14ac:dyDescent="0.25">
      <c r="B26" s="64"/>
      <c r="C26" s="203"/>
      <c r="D26" s="203"/>
      <c r="E26" s="203"/>
      <c r="F26" s="98"/>
      <c r="I26" s="76"/>
    </row>
    <row r="27" spans="1:10" x14ac:dyDescent="0.25">
      <c r="A27" s="71" t="s">
        <v>88</v>
      </c>
      <c r="B27" s="64" t="s">
        <v>79</v>
      </c>
      <c r="C27" s="205">
        <v>4173015.77</v>
      </c>
      <c r="D27" s="204">
        <v>59065.47</v>
      </c>
      <c r="E27" s="204">
        <v>2884.84</v>
      </c>
      <c r="F27" s="101"/>
      <c r="G27" s="76"/>
      <c r="H27" s="76"/>
      <c r="I27" s="76">
        <f>SUM(C27:H27)</f>
        <v>4234966.08</v>
      </c>
      <c r="J27" s="7"/>
    </row>
    <row r="28" spans="1:10" x14ac:dyDescent="0.25">
      <c r="A28" s="71" t="s">
        <v>89</v>
      </c>
      <c r="B28" s="64" t="s">
        <v>90</v>
      </c>
      <c r="C28" s="205">
        <v>56696295.68</v>
      </c>
      <c r="D28" s="204">
        <v>455028.87</v>
      </c>
      <c r="E28" s="204">
        <v>5971.31</v>
      </c>
      <c r="F28" s="101"/>
      <c r="G28" s="76"/>
      <c r="H28" s="76"/>
      <c r="I28" s="76">
        <f>SUM(C28:H28)</f>
        <v>57157295.859999999</v>
      </c>
      <c r="J28" s="7"/>
    </row>
    <row r="29" spans="1:10" s="64" customFormat="1" x14ac:dyDescent="0.25">
      <c r="A29" s="72" t="s">
        <v>91</v>
      </c>
      <c r="B29" s="64" t="s">
        <v>92</v>
      </c>
      <c r="C29" s="205">
        <v>0</v>
      </c>
      <c r="D29" s="228">
        <v>0</v>
      </c>
      <c r="E29" s="228">
        <v>0</v>
      </c>
      <c r="F29" s="104"/>
      <c r="G29" s="81"/>
      <c r="H29" s="81"/>
      <c r="I29" s="79">
        <f>SUM(C29:H29)</f>
        <v>0</v>
      </c>
    </row>
    <row r="30" spans="1:10" s="64" customFormat="1" x14ac:dyDescent="0.25">
      <c r="A30" s="72" t="s">
        <v>93</v>
      </c>
      <c r="B30" s="62" t="s">
        <v>82</v>
      </c>
      <c r="C30" s="209">
        <v>0</v>
      </c>
      <c r="D30" s="229">
        <v>0</v>
      </c>
      <c r="E30" s="229">
        <v>0</v>
      </c>
      <c r="F30" s="105"/>
      <c r="G30" s="77"/>
      <c r="H30" s="77"/>
      <c r="I30" s="77">
        <f>SUM(C30:H30)</f>
        <v>0</v>
      </c>
    </row>
    <row r="31" spans="1:10" x14ac:dyDescent="0.25">
      <c r="B31" s="64"/>
      <c r="C31" s="204"/>
      <c r="D31" s="204"/>
      <c r="E31" s="204"/>
      <c r="F31" s="101"/>
      <c r="G31" s="76"/>
      <c r="H31" s="76"/>
      <c r="I31" s="64"/>
    </row>
    <row r="32" spans="1:10" s="68" customFormat="1" ht="13.5" thickBot="1" x14ac:dyDescent="0.25">
      <c r="B32" s="73" t="s">
        <v>83</v>
      </c>
      <c r="C32" s="230">
        <f t="shared" ref="C32:E32" si="3">SUM(C25:C30)</f>
        <v>120919909.63</v>
      </c>
      <c r="D32" s="230">
        <f t="shared" si="3"/>
        <v>1471361.53</v>
      </c>
      <c r="E32" s="230">
        <f t="shared" si="3"/>
        <v>58388.259999999995</v>
      </c>
      <c r="F32" s="103">
        <f t="shared" ref="F32:I32" si="4">SUM(F25:F30)</f>
        <v>0</v>
      </c>
      <c r="G32" s="80">
        <f t="shared" si="4"/>
        <v>0</v>
      </c>
      <c r="H32" s="80">
        <f t="shared" si="4"/>
        <v>0</v>
      </c>
      <c r="I32" s="80">
        <f t="shared" si="4"/>
        <v>122449659.41999999</v>
      </c>
    </row>
    <row r="33" spans="2:9" s="65" customFormat="1" ht="9" thickTop="1" x14ac:dyDescent="0.15">
      <c r="D33" s="74"/>
      <c r="E33" s="74"/>
      <c r="F33" s="74"/>
      <c r="G33" s="74"/>
      <c r="H33" s="74"/>
      <c r="I33" s="75"/>
    </row>
    <row r="38" spans="2:9" x14ac:dyDescent="0.25">
      <c r="B3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2016-09-12T22:11:28Z</cp:lastPrinted>
  <dcterms:created xsi:type="dcterms:W3CDTF">2014-09-22T19:38:27Z</dcterms:created>
  <dcterms:modified xsi:type="dcterms:W3CDTF">2020-08-28T18:54:29Z</dcterms:modified>
</cp:coreProperties>
</file>