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xation\ccshared\Div - Adm Svc\Distribution &amp; Statistics\Distributions\WEB\"/>
    </mc:Choice>
  </mc:AlternateContent>
  <xr:revisionPtr revIDLastSave="0" documentId="13_ncr:1_{395AF9EE-3FE3-4EE8-9AE3-C6662D35365E}" xr6:coauthVersionLast="43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New Taxes" sheetId="2" r:id="rId1"/>
    <sheet name="Sales 2%" sheetId="3" r:id="rId2"/>
    <sheet name="LSST" sheetId="4" r:id="rId3"/>
    <sheet name="Options" sheetId="5" r:id="rId4"/>
    <sheet name="Unitary Secured" sheetId="6" r:id="rId5"/>
    <sheet name="Unit Unsecured Carlines" sheetId="7" r:id="rId6"/>
    <sheet name="NPM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" i="2" l="1"/>
  <c r="F15" i="2"/>
  <c r="F26" i="2"/>
  <c r="E25" i="8" l="1"/>
  <c r="E32" i="8" s="1"/>
  <c r="D25" i="8"/>
  <c r="D32" i="8" s="1"/>
  <c r="C25" i="8"/>
  <c r="C32" i="8" s="1"/>
  <c r="E26" i="7"/>
  <c r="E33" i="7" s="1"/>
  <c r="D26" i="7"/>
  <c r="D33" i="7" s="1"/>
  <c r="C26" i="7"/>
  <c r="C33" i="7" s="1"/>
  <c r="B26" i="7"/>
  <c r="B33" i="7" s="1"/>
  <c r="F26" i="6"/>
  <c r="F33" i="6" s="1"/>
  <c r="E26" i="6"/>
  <c r="E33" i="6" s="1"/>
  <c r="D26" i="6"/>
  <c r="D33" i="6" s="1"/>
  <c r="C26" i="6"/>
  <c r="C33" i="6" s="1"/>
  <c r="N19" i="5" l="1"/>
  <c r="G47" i="5" l="1"/>
  <c r="H47" i="5"/>
  <c r="I47" i="5"/>
  <c r="J47" i="5"/>
  <c r="K47" i="5"/>
  <c r="L47" i="5"/>
  <c r="M47" i="5"/>
  <c r="F47" i="5"/>
  <c r="E47" i="5"/>
  <c r="D47" i="5"/>
  <c r="B47" i="5"/>
  <c r="G29" i="7" l="1"/>
  <c r="G30" i="7"/>
  <c r="D31" i="3" l="1"/>
  <c r="F25" i="8" l="1"/>
  <c r="F32" i="8" l="1"/>
  <c r="F33" i="7"/>
  <c r="G26" i="6"/>
  <c r="G33" i="6" s="1"/>
  <c r="N26" i="5" l="1"/>
  <c r="N15" i="5"/>
  <c r="N40" i="5" l="1"/>
  <c r="N24" i="5"/>
  <c r="C47" i="5" l="1"/>
  <c r="K31" i="6" l="1"/>
  <c r="K30" i="6"/>
  <c r="K29" i="6"/>
  <c r="K28" i="6"/>
  <c r="J26" i="6"/>
  <c r="J33" i="6" s="1"/>
  <c r="I26" i="6"/>
  <c r="I33" i="6" s="1"/>
  <c r="H26" i="6"/>
  <c r="H33" i="6" s="1"/>
  <c r="B26" i="6"/>
  <c r="B33" i="6" s="1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9" i="6"/>
  <c r="K8" i="6"/>
  <c r="G31" i="7"/>
  <c r="G28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33" i="7" l="1"/>
  <c r="K26" i="6"/>
  <c r="K33" i="6" s="1"/>
  <c r="G26" i="7"/>
  <c r="I30" i="8" l="1"/>
  <c r="I29" i="8"/>
  <c r="I28" i="8"/>
  <c r="I27" i="8"/>
  <c r="H25" i="8"/>
  <c r="H32" i="8" s="1"/>
  <c r="G25" i="8"/>
  <c r="G32" i="8" s="1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N48" i="5"/>
  <c r="M50" i="5"/>
  <c r="L50" i="5"/>
  <c r="K50" i="5"/>
  <c r="J50" i="5"/>
  <c r="I50" i="5"/>
  <c r="G50" i="5"/>
  <c r="D50" i="5"/>
  <c r="B50" i="5"/>
  <c r="N45" i="5"/>
  <c r="N44" i="5"/>
  <c r="N43" i="5"/>
  <c r="N42" i="5"/>
  <c r="N41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5" i="5"/>
  <c r="N23" i="5"/>
  <c r="N22" i="5"/>
  <c r="E50" i="5"/>
  <c r="N20" i="5"/>
  <c r="N18" i="5"/>
  <c r="N17" i="5"/>
  <c r="N16" i="5"/>
  <c r="N14" i="5"/>
  <c r="N13" i="5"/>
  <c r="N12" i="5"/>
  <c r="M32" i="4"/>
  <c r="L32" i="4"/>
  <c r="K32" i="4"/>
  <c r="J32" i="4"/>
  <c r="I32" i="4"/>
  <c r="H32" i="4"/>
  <c r="G32" i="4"/>
  <c r="F32" i="4"/>
  <c r="E32" i="4"/>
  <c r="D32" i="4"/>
  <c r="C32" i="4"/>
  <c r="B32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M31" i="3"/>
  <c r="L31" i="3"/>
  <c r="K31" i="3"/>
  <c r="J31" i="3"/>
  <c r="I31" i="3"/>
  <c r="H31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G31" i="3"/>
  <c r="F31" i="3"/>
  <c r="E31" i="3"/>
  <c r="C31" i="3"/>
  <c r="B31" i="3"/>
  <c r="N11" i="3"/>
  <c r="M26" i="2"/>
  <c r="L26" i="2"/>
  <c r="K26" i="2"/>
  <c r="J26" i="2"/>
  <c r="I26" i="2"/>
  <c r="H26" i="2"/>
  <c r="G26" i="2"/>
  <c r="E26" i="2"/>
  <c r="C26" i="2"/>
  <c r="B26" i="2"/>
  <c r="N23" i="2"/>
  <c r="N21" i="2"/>
  <c r="N19" i="2"/>
  <c r="N17" i="2"/>
  <c r="N15" i="2"/>
  <c r="N13" i="2"/>
  <c r="N11" i="2"/>
  <c r="I25" i="8" l="1"/>
  <c r="I32" i="8" s="1"/>
  <c r="N32" i="4"/>
  <c r="N26" i="2"/>
  <c r="N21" i="5"/>
  <c r="N47" i="5" s="1"/>
  <c r="N50" i="5" s="1"/>
  <c r="N12" i="3"/>
  <c r="N31" i="3" s="1"/>
  <c r="D26" i="2"/>
  <c r="C50" i="5" l="1"/>
  <c r="F50" i="5"/>
  <c r="H50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tlockett</author>
  </authors>
  <commentList>
    <comment ref="O1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tlockett:</t>
        </r>
        <r>
          <rPr>
            <sz val="8"/>
            <color indexed="81"/>
            <rFont val="Tahoma"/>
            <family val="2"/>
          </rPr>
          <t xml:space="preserve">
Roll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tlockett</author>
  </authors>
  <commentList>
    <comment ref="K1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tlockett:</t>
        </r>
        <r>
          <rPr>
            <sz val="8"/>
            <color indexed="81"/>
            <rFont val="Tahoma"/>
            <family val="2"/>
          </rPr>
          <t xml:space="preserve">
GL 4552
BS 2384</t>
        </r>
      </text>
    </comment>
  </commentList>
</comments>
</file>

<file path=xl/sharedStrings.xml><?xml version="1.0" encoding="utf-8"?>
<sst xmlns="http://schemas.openxmlformats.org/spreadsheetml/2006/main" count="254" uniqueCount="114">
  <si>
    <t>NEVADA DEPARTMENT OF TAXATION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</si>
  <si>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</si>
  <si>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</si>
  <si>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</si>
  <si>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</si>
  <si>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</si>
  <si>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</si>
  <si>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</si>
  <si>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</si>
  <si>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</si>
  <si>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</si>
  <si>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</si>
  <si>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</si>
  <si>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SALES TAX DISTRIBUTION</t>
  </si>
  <si>
    <t>NEW TAXES</t>
  </si>
  <si>
    <t>TOTAL</t>
  </si>
  <si>
    <t>BANK EXCISE TAX</t>
  </si>
  <si>
    <t>BUSINESS LICENSE FEE</t>
  </si>
  <si>
    <t xml:space="preserve">LIVE ENTERTAINMENT </t>
  </si>
  <si>
    <t>MODIFIED BUSINESS TAX</t>
  </si>
  <si>
    <t>REAL PROPERTY TRANSFER TAX</t>
  </si>
  <si>
    <t>(STATE PORTION $1.30)</t>
  </si>
  <si>
    <t>2% BY COUNTY</t>
  </si>
  <si>
    <t>COUNTY</t>
  </si>
  <si>
    <t>CHURCHILL</t>
  </si>
  <si>
    <t>CLARK</t>
  </si>
  <si>
    <t>DOUGLAS</t>
  </si>
  <si>
    <t>ELKO</t>
  </si>
  <si>
    <t>ESMERALDA</t>
  </si>
  <si>
    <t>EUREKA</t>
  </si>
  <si>
    <t>HUMBOLDT</t>
  </si>
  <si>
    <t>LANDER</t>
  </si>
  <si>
    <t>LINCOLN</t>
  </si>
  <si>
    <t>LYON</t>
  </si>
  <si>
    <t>MINERAL</t>
  </si>
  <si>
    <t>NYE</t>
  </si>
  <si>
    <t>CARSON</t>
  </si>
  <si>
    <t>PERSHING</t>
  </si>
  <si>
    <t>STOREY</t>
  </si>
  <si>
    <t>WASHOE</t>
  </si>
  <si>
    <t>WHITE PINE</t>
  </si>
  <si>
    <t>OUT-OF-STATE</t>
  </si>
  <si>
    <t>STAR BONDS</t>
  </si>
  <si>
    <t>LOCAL SCHOOL SUPPORT TAX</t>
  </si>
  <si>
    <t>GENERAL FUND</t>
  </si>
  <si>
    <t>DISTRIBUTIVE FUND</t>
  </si>
  <si>
    <t>OPTION TAX</t>
  </si>
  <si>
    <t>CARSON CITY - OPEN SPACE</t>
  </si>
  <si>
    <t>CARSON CITY - ROAD REPAIR</t>
  </si>
  <si>
    <t>CARSON CITY - V&amp;T RAILROAD</t>
  </si>
  <si>
    <t>CHURCHILL - LGTA</t>
  </si>
  <si>
    <t>CHURCHILL - ROAD REPAIR</t>
  </si>
  <si>
    <t>CHURCHILL - INFRASTRUCTURE</t>
  </si>
  <si>
    <t>CLARK - FLOOD</t>
  </si>
  <si>
    <t>CLARK - MASS TRANSIT/AIR QUALITY</t>
  </si>
  <si>
    <t>CLARK - SO NV WATER AUTHORITY</t>
  </si>
  <si>
    <t>CLARK - UNTY POLICE</t>
  </si>
  <si>
    <t>DOUGLAS COUNTY-TAX ORDINANCE</t>
  </si>
  <si>
    <t>LANDER COUNTY - WATER TREATMENT</t>
  </si>
  <si>
    <t>LINCOLN  -SCHOOL/PUBLIC UTILITIES</t>
  </si>
  <si>
    <t>LYON COUNTY-INFRASTRUCTURE</t>
  </si>
  <si>
    <t>NYE - PUBLIC SAFETY</t>
  </si>
  <si>
    <t>NYE - ROAD REPAIR</t>
  </si>
  <si>
    <t>PERSHING COUNTY-INFRASTRUCTURE</t>
  </si>
  <si>
    <t>STOREY - RAILWAY</t>
  </si>
  <si>
    <t>STOREY - TOURISM</t>
  </si>
  <si>
    <t>STOREY - SCHOOL/PUBLIC UTILITIES</t>
  </si>
  <si>
    <t>WASHOE - FLOOD/PUBLIC SAFETY</t>
  </si>
  <si>
    <t>WASHOE - LGTA</t>
  </si>
  <si>
    <t>WASHOE - MASS TRANSIT</t>
  </si>
  <si>
    <t>WASHOE - RAILROAD</t>
  </si>
  <si>
    <t>WHITE PINE - ROAD REPAIR</t>
  </si>
  <si>
    <t>WHITE PINE - SCHOOL CAP. IMP.</t>
  </si>
  <si>
    <t>WHITE PINE - SWIMMING POOL</t>
  </si>
  <si>
    <t>WHITE PINE COUNTY TAX</t>
  </si>
  <si>
    <t>WHITE PINE COUNTY - INFRA</t>
  </si>
  <si>
    <t>TOTAL COUNTY DISTRIBUTION</t>
  </si>
  <si>
    <t>UTILITIES</t>
  </si>
  <si>
    <t>CARSON CITY</t>
  </si>
  <si>
    <t>STATE DEBT SERVICE FUND</t>
  </si>
  <si>
    <t>GENERAL FUND PENALTIES/INTEREST</t>
  </si>
  <si>
    <t>RENEWABLE ENERGY</t>
  </si>
  <si>
    <t>POSTAGE</t>
  </si>
  <si>
    <t>GRAND TOTAL</t>
  </si>
  <si>
    <t>CENTRALLY ASSESSED TAX DISTRIBUTION</t>
  </si>
  <si>
    <t xml:space="preserve"> </t>
  </si>
  <si>
    <t>NET PROCEEDS OF MINERALS TAX DISTRIBUTION</t>
  </si>
  <si>
    <t>TOTAL TAX</t>
  </si>
  <si>
    <t>3330</t>
  </si>
  <si>
    <t>3064</t>
  </si>
  <si>
    <t>STATE GENERAL FUND</t>
  </si>
  <si>
    <t>3241</t>
  </si>
  <si>
    <t>PENALTIES &amp; INTEREST</t>
  </si>
  <si>
    <t>4254</t>
  </si>
  <si>
    <t>CARSON CITY - INFRASTRUCTURE</t>
  </si>
  <si>
    <t>PASSENGER CARRIER TAX GEN FUND</t>
  </si>
  <si>
    <t>ELKO - INFRASTRUCTURE</t>
  </si>
  <si>
    <t>PASSENGER CARRIER TAX HWY FUND</t>
  </si>
  <si>
    <t>CLARK - POLICE (2)</t>
  </si>
  <si>
    <t>WASHOE - SCHOOL CAPITAL PROJECTS</t>
  </si>
  <si>
    <t>CLARK - EDUCATION PROGRAMS</t>
  </si>
  <si>
    <t>FISCAL YEAR 2021</t>
  </si>
  <si>
    <t xml:space="preserve">      FISCAL YEAR 2021</t>
  </si>
  <si>
    <t>9/18/20 Unitary Secured Distribution</t>
  </si>
  <si>
    <t>11/12/20 Unitary Secured Distribution</t>
  </si>
  <si>
    <t>01/26/21 Unitary Secured Distribution</t>
  </si>
  <si>
    <t>01/26/21 Private Carlines Distribution</t>
  </si>
  <si>
    <t>01/26/2021 Unitary Unsecured Distribution</t>
  </si>
  <si>
    <t>04/22/21 Unitary Secured Distribution</t>
  </si>
  <si>
    <t>04/22/21 Private Carlines Distribution</t>
  </si>
  <si>
    <t>04/22/2021 Unitary Unsecured Distribution</t>
  </si>
  <si>
    <t>06/30/21 Unitary Secured Distribution</t>
  </si>
  <si>
    <t>5-24-21 NPM Distribution</t>
  </si>
  <si>
    <t>5-25-21 NPM Distribution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</si>
</sst>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color indexed="63"/>
      <name val="Courier New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u/>
      <sz val="10"/>
      <name val="Arial"/>
      <family val="2"/>
    </font>
    <font>
      <sz val="5"/>
      <name val="Arial"/>
      <family val="2"/>
    </font>
    <font>
      <sz val="5"/>
      <color indexed="8"/>
      <name val="Arial"/>
      <family val="2"/>
    </font>
    <font>
      <sz val="10"/>
      <name val="Courier"/>
      <family val="3"/>
    </font>
    <font>
      <u/>
      <sz val="10"/>
      <color indexed="12"/>
      <name val="Courier"/>
      <family val="3"/>
    </font>
    <font>
      <sz val="11"/>
      <color theme="1"/>
      <name val="Arial"/>
      <family val="2"/>
    </font>
    <font>
      <sz val="9"/>
      <color indexed="63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44" fontId="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232">
    <xf numFmtId="0" fontId="0" fillId="0" borderId="0" xfId="0"/>
    <xf numFmtId="44" fontId="2" fillId="0" borderId="0" xfId="2" applyFont="1"/>
    <xf numFmtId="0" fontId="4" fillId="0" borderId="0" xfId="0" applyFont="1"/>
    <xf numFmtId="39" fontId="2" fillId="0" borderId="0" xfId="0" applyNumberFormat="1" applyFont="1" applyAlignment="1" applyProtection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44" fontId="2" fillId="0" borderId="0" xfId="0" applyNumberFormat="1" applyFont="1" applyAlignment="1">
      <alignment horizontal="centerContinuous"/>
    </xf>
    <xf numFmtId="0" fontId="2" fillId="0" borderId="0" xfId="0" applyFont="1"/>
    <xf numFmtId="39" fontId="2" fillId="0" borderId="0" xfId="0" applyNumberFormat="1" applyFont="1" applyAlignment="1" applyProtection="1">
      <alignment horizontal="left"/>
    </xf>
    <xf numFmtId="44" fontId="2" fillId="0" borderId="0" xfId="0" applyNumberFormat="1" applyFont="1"/>
    <xf numFmtId="0" fontId="2" fillId="0" borderId="0" xfId="0" applyFont="1" applyFill="1"/>
    <xf numFmtId="39" fontId="7" fillId="0" borderId="0" xfId="0" applyNumberFormat="1" applyFont="1" applyBorder="1" applyAlignment="1" applyProtection="1">
      <alignment horizontal="center"/>
    </xf>
    <xf numFmtId="39" fontId="2" fillId="0" borderId="1" xfId="0" applyNumberFormat="1" applyFont="1" applyFill="1" applyBorder="1" applyAlignment="1" applyProtection="1">
      <alignment horizontal="center"/>
    </xf>
    <xf numFmtId="39" fontId="2" fillId="0" borderId="1" xfId="0" applyNumberFormat="1" applyFont="1" applyBorder="1" applyAlignment="1" applyProtection="1">
      <alignment horizontal="center"/>
    </xf>
    <xf numFmtId="44" fontId="2" fillId="0" borderId="1" xfId="0" applyNumberFormat="1" applyFont="1" applyBorder="1" applyAlignment="1" applyProtection="1">
      <alignment horizontal="center"/>
    </xf>
    <xf numFmtId="43" fontId="2" fillId="0" borderId="0" xfId="0" applyNumberFormat="1" applyFont="1" applyBorder="1" applyAlignment="1" applyProtection="1">
      <alignment horizontal="center"/>
    </xf>
    <xf numFmtId="43" fontId="2" fillId="0" borderId="0" xfId="0" applyNumberFormat="1" applyFont="1" applyFill="1" applyBorder="1" applyAlignment="1" applyProtection="1">
      <alignment horizontal="center"/>
    </xf>
    <xf numFmtId="44" fontId="2" fillId="0" borderId="0" xfId="0" applyNumberFormat="1" applyFont="1" applyBorder="1" applyAlignment="1" applyProtection="1">
      <alignment horizontal="center"/>
    </xf>
    <xf numFmtId="39" fontId="2" fillId="0" borderId="0" xfId="0" applyNumberFormat="1" applyFont="1" applyBorder="1" applyAlignment="1" applyProtection="1">
      <alignment horizontal="left"/>
    </xf>
    <xf numFmtId="44" fontId="2" fillId="0" borderId="0" xfId="0" applyNumberFormat="1" applyFont="1" applyFill="1" applyBorder="1" applyAlignment="1" applyProtection="1">
      <alignment horizontal="center"/>
    </xf>
    <xf numFmtId="43" fontId="2" fillId="0" borderId="0" xfId="0" applyNumberFormat="1" applyFont="1" applyProtection="1"/>
    <xf numFmtId="43" fontId="2" fillId="0" borderId="0" xfId="1" applyNumberFormat="1" applyFont="1"/>
    <xf numFmtId="43" fontId="2" fillId="0" borderId="0" xfId="0" applyNumberFormat="1" applyFont="1" applyAlignment="1">
      <alignment horizontal="right"/>
    </xf>
    <xf numFmtId="44" fontId="2" fillId="0" borderId="0" xfId="0" applyNumberFormat="1" applyFont="1" applyProtection="1"/>
    <xf numFmtId="44" fontId="2" fillId="0" borderId="0" xfId="0" applyNumberFormat="1" applyFont="1" applyAlignment="1" applyProtection="1">
      <alignment horizontal="left"/>
    </xf>
    <xf numFmtId="44" fontId="2" fillId="0" borderId="3" xfId="0" applyNumberFormat="1" applyFont="1" applyBorder="1" applyProtection="1"/>
    <xf numFmtId="39" fontId="2" fillId="0" borderId="0" xfId="0" applyNumberFormat="1" applyFont="1" applyProtection="1"/>
    <xf numFmtId="43" fontId="2" fillId="0" borderId="0" xfId="1" applyFont="1"/>
    <xf numFmtId="39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39" fontId="7" fillId="0" borderId="0" xfId="0" applyNumberFormat="1" applyFont="1" applyAlignment="1" applyProtection="1">
      <alignment horizontal="center"/>
    </xf>
    <xf numFmtId="39" fontId="2" fillId="0" borderId="0" xfId="0" applyNumberFormat="1" applyFont="1" applyAlignment="1" applyProtection="1">
      <alignment horizontal="fill"/>
    </xf>
    <xf numFmtId="7" fontId="2" fillId="0" borderId="0" xfId="0" applyNumberFormat="1" applyFont="1" applyProtection="1"/>
    <xf numFmtId="39" fontId="2" fillId="0" borderId="0" xfId="0" applyNumberFormat="1" applyFont="1" applyAlignment="1" applyProtection="1">
      <alignment horizontal="right"/>
    </xf>
    <xf numFmtId="7" fontId="2" fillId="0" borderId="0" xfId="0" applyNumberFormat="1" applyFont="1" applyAlignment="1" applyProtection="1">
      <alignment horizontal="fill"/>
    </xf>
    <xf numFmtId="39" fontId="2" fillId="0" borderId="0" xfId="0" applyNumberFormat="1" applyFont="1" applyAlignment="1" applyProtection="1">
      <alignment horizontal="center"/>
    </xf>
    <xf numFmtId="7" fontId="2" fillId="0" borderId="3" xfId="0" applyNumberFormat="1" applyFont="1" applyBorder="1" applyProtection="1"/>
    <xf numFmtId="7" fontId="2" fillId="0" borderId="3" xfId="0" applyNumberFormat="1" applyFont="1" applyBorder="1" applyAlignment="1" applyProtection="1">
      <alignment horizontal="right"/>
    </xf>
    <xf numFmtId="7" fontId="2" fillId="0" borderId="0" xfId="0" applyNumberFormat="1" applyFont="1"/>
    <xf numFmtId="43" fontId="2" fillId="0" borderId="0" xfId="1" applyFont="1" applyAlignment="1" applyProtection="1">
      <alignment horizontal="fill"/>
    </xf>
    <xf numFmtId="0" fontId="2" fillId="0" borderId="0" xfId="0" applyFont="1" applyAlignment="1">
      <alignment horizontal="center"/>
    </xf>
    <xf numFmtId="7" fontId="2" fillId="0" borderId="3" xfId="2" applyNumberFormat="1" applyFont="1" applyBorder="1" applyProtection="1"/>
    <xf numFmtId="44" fontId="2" fillId="0" borderId="3" xfId="2" applyFont="1" applyBorder="1" applyProtection="1"/>
    <xf numFmtId="44" fontId="2" fillId="0" borderId="3" xfId="2" applyFont="1" applyBorder="1" applyAlignment="1" applyProtection="1">
      <alignment horizontal="right"/>
    </xf>
    <xf numFmtId="39" fontId="2" fillId="0" borderId="0" xfId="0" applyNumberFormat="1" applyFont="1" applyBorder="1" applyAlignment="1" applyProtection="1">
      <alignment horizontal="center"/>
    </xf>
    <xf numFmtId="43" fontId="2" fillId="0" borderId="1" xfId="1" applyFont="1" applyBorder="1" applyAlignment="1">
      <alignment horizontal="center"/>
    </xf>
    <xf numFmtId="39" fontId="2" fillId="0" borderId="0" xfId="1" applyNumberFormat="1" applyFont="1"/>
    <xf numFmtId="39" fontId="2" fillId="0" borderId="0" xfId="0" quotePrefix="1" applyNumberFormat="1" applyFont="1" applyAlignment="1" applyProtection="1">
      <alignment horizontal="left"/>
    </xf>
    <xf numFmtId="43" fontId="2" fillId="0" borderId="0" xfId="1" applyFont="1" applyBorder="1"/>
    <xf numFmtId="0" fontId="2" fillId="0" borderId="0" xfId="0" applyFont="1" applyBorder="1"/>
    <xf numFmtId="0" fontId="2" fillId="0" borderId="2" xfId="0" applyFont="1" applyBorder="1"/>
    <xf numFmtId="43" fontId="2" fillId="0" borderId="2" xfId="1" applyFont="1" applyBorder="1"/>
    <xf numFmtId="7" fontId="2" fillId="0" borderId="0" xfId="2" applyNumberFormat="1" applyFont="1" applyBorder="1"/>
    <xf numFmtId="44" fontId="2" fillId="0" borderId="3" xfId="2" applyFont="1" applyBorder="1"/>
    <xf numFmtId="43" fontId="8" fillId="0" borderId="0" xfId="3" applyNumberFormat="1" applyAlignment="1" applyProtection="1"/>
    <xf numFmtId="43" fontId="10" fillId="0" borderId="0" xfId="0" applyNumberFormat="1" applyFont="1"/>
    <xf numFmtId="0" fontId="11" fillId="0" borderId="0" xfId="0" applyFont="1" applyAlignment="1">
      <alignment horizontal="center"/>
    </xf>
    <xf numFmtId="14" fontId="2" fillId="0" borderId="0" xfId="0" applyNumberFormat="1" applyFont="1" applyAlignment="1"/>
    <xf numFmtId="164" fontId="3" fillId="0" borderId="5" xfId="0" applyNumberFormat="1" applyFont="1" applyBorder="1" applyAlignment="1">
      <alignment horizontal="center" wrapText="1"/>
    </xf>
    <xf numFmtId="0" fontId="0" fillId="0" borderId="2" xfId="0" applyBorder="1"/>
    <xf numFmtId="0" fontId="0" fillId="0" borderId="6" xfId="0" applyBorder="1"/>
    <xf numFmtId="0" fontId="0" fillId="0" borderId="0" xfId="0" applyBorder="1"/>
    <xf numFmtId="0" fontId="12" fillId="0" borderId="0" xfId="0" applyFont="1"/>
    <xf numFmtId="43" fontId="13" fillId="0" borderId="0" xfId="0" applyNumberFormat="1" applyFont="1"/>
    <xf numFmtId="0" fontId="9" fillId="0" borderId="0" xfId="0" applyFont="1" applyAlignment="1">
      <alignment horizontal="centerContinuous"/>
    </xf>
    <xf numFmtId="0" fontId="3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quotePrefix="1"/>
    <xf numFmtId="0" fontId="0" fillId="0" borderId="0" xfId="0" quotePrefix="1" applyBorder="1"/>
    <xf numFmtId="0" fontId="3" fillId="0" borderId="7" xfId="0" applyFont="1" applyBorder="1"/>
    <xf numFmtId="4" fontId="12" fillId="0" borderId="0" xfId="0" applyNumberFormat="1" applyFont="1" applyBorder="1"/>
    <xf numFmtId="0" fontId="12" fillId="0" borderId="0" xfId="0" applyFont="1" applyBorder="1"/>
    <xf numFmtId="4" fontId="0" fillId="0" borderId="0" xfId="0" applyNumberFormat="1"/>
    <xf numFmtId="4" fontId="0" fillId="0" borderId="2" xfId="0" applyNumberFormat="1" applyBorder="1"/>
    <xf numFmtId="4" fontId="0" fillId="0" borderId="6" xfId="0" applyNumberFormat="1" applyBorder="1"/>
    <xf numFmtId="4" fontId="0" fillId="0" borderId="0" xfId="0" applyNumberFormat="1" applyBorder="1"/>
    <xf numFmtId="4" fontId="3" fillId="0" borderId="7" xfId="0" applyNumberFormat="1" applyFont="1" applyBorder="1"/>
    <xf numFmtId="4" fontId="0" fillId="0" borderId="0" xfId="0" applyNumberFormat="1" applyFill="1" applyBorder="1"/>
    <xf numFmtId="4" fontId="10" fillId="0" borderId="0" xfId="1" applyNumberFormat="1" applyFont="1"/>
    <xf numFmtId="14" fontId="3" fillId="0" borderId="4" xfId="0" applyNumberFormat="1" applyFont="1" applyBorder="1" applyAlignment="1">
      <alignment horizontal="center"/>
    </xf>
    <xf numFmtId="0" fontId="3" fillId="0" borderId="2" xfId="0" quotePrefix="1" applyFont="1" applyBorder="1" applyAlignment="1">
      <alignment horizontal="left"/>
    </xf>
    <xf numFmtId="0" fontId="3" fillId="0" borderId="4" xfId="0" applyFont="1" applyBorder="1" applyAlignment="1">
      <alignment horizontal="center" wrapText="1"/>
    </xf>
    <xf numFmtId="39" fontId="3" fillId="0" borderId="0" xfId="0" applyNumberFormat="1" applyFont="1" applyBorder="1" applyAlignment="1" applyProtection="1">
      <alignment horizontal="left"/>
    </xf>
    <xf numFmtId="0" fontId="3" fillId="0" borderId="0" xfId="0" applyFont="1" applyBorder="1"/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43" fontId="2" fillId="0" borderId="0" xfId="0" applyNumberFormat="1" applyFont="1" applyBorder="1" applyAlignment="1" applyProtection="1">
      <alignment horizontal="center"/>
    </xf>
    <xf numFmtId="43" fontId="2" fillId="0" borderId="0" xfId="0" applyNumberFormat="1" applyFont="1" applyBorder="1" applyAlignment="1" applyProtection="1">
      <alignment horizontal="center"/>
    </xf>
    <xf numFmtId="43" fontId="2" fillId="0" borderId="0" xfId="0" applyNumberFormat="1" applyFont="1" applyBorder="1" applyAlignment="1" applyProtection="1">
      <alignment horizontal="center"/>
    </xf>
    <xf numFmtId="43" fontId="2" fillId="0" borderId="0" xfId="0" applyNumberFormat="1" applyFont="1" applyBorder="1" applyAlignment="1" applyProtection="1">
      <alignment horizontal="center"/>
    </xf>
    <xf numFmtId="39" fontId="2" fillId="0" borderId="0" xfId="0" applyNumberFormat="1" applyFont="1" applyAlignment="1">
      <alignment horizontal="right"/>
    </xf>
    <xf numFmtId="8" fontId="2" fillId="0" borderId="0" xfId="1" applyNumberFormat="1" applyFont="1"/>
    <xf numFmtId="0" fontId="0" fillId="0" borderId="0" xfId="0"/>
    <xf numFmtId="164" fontId="3" fillId="0" borderId="5" xfId="0" applyNumberFormat="1" applyFont="1" applyBorder="1" applyAlignment="1">
      <alignment horizontal="center" wrapText="1"/>
    </xf>
    <xf numFmtId="0" fontId="0" fillId="0" borderId="6" xfId="0" applyBorder="1"/>
    <xf numFmtId="4" fontId="0" fillId="0" borderId="0" xfId="0" applyNumberFormat="1"/>
    <xf numFmtId="41" fontId="0" fillId="0" borderId="0" xfId="0" applyNumberFormat="1" applyFill="1" applyBorder="1"/>
    <xf numFmtId="41" fontId="0" fillId="0" borderId="2" xfId="0" applyNumberFormat="1" applyFill="1" applyBorder="1"/>
    <xf numFmtId="43" fontId="2" fillId="0" borderId="0" xfId="0" applyNumberFormat="1" applyFont="1" applyBorder="1" applyAlignment="1" applyProtection="1">
      <alignment horizontal="center"/>
    </xf>
    <xf numFmtId="39" fontId="2" fillId="0" borderId="0" xfId="0" applyNumberFormat="1" applyFont="1" applyAlignment="1">
      <alignment horizontal="right"/>
    </xf>
    <xf numFmtId="39" fontId="2" fillId="0" borderId="0" xfId="0" applyNumberFormat="1" applyFont="1" applyAlignment="1">
      <alignment horizontal="right"/>
    </xf>
    <xf numFmtId="39" fontId="2" fillId="0" borderId="0" xfId="0" applyNumberFormat="1" applyFont="1" applyAlignment="1">
      <alignment horizontal="right"/>
    </xf>
    <xf numFmtId="39" fontId="2" fillId="0" borderId="0" xfId="0" applyNumberFormat="1" applyFont="1" applyAlignment="1">
      <alignment horizontal="right"/>
    </xf>
    <xf numFmtId="43" fontId="2" fillId="0" borderId="0" xfId="0" applyNumberFormat="1" applyFont="1" applyBorder="1" applyAlignment="1" applyProtection="1">
      <alignment horizontal="center"/>
    </xf>
    <xf numFmtId="43" fontId="2" fillId="0" borderId="0" xfId="0" applyNumberFormat="1" applyFont="1" applyBorder="1" applyAlignment="1" applyProtection="1">
      <alignment horizontal="center"/>
    </xf>
    <xf numFmtId="39" fontId="2" fillId="0" borderId="0" xfId="0" applyNumberFormat="1" applyFont="1" applyProtection="1"/>
    <xf numFmtId="43" fontId="2" fillId="0" borderId="0" xfId="0" applyNumberFormat="1" applyFont="1" applyProtection="1"/>
    <xf numFmtId="40" fontId="2" fillId="0" borderId="0" xfId="2" applyNumberFormat="1" applyFont="1"/>
    <xf numFmtId="40" fontId="2" fillId="0" borderId="0" xfId="1" applyNumberFormat="1" applyFont="1"/>
    <xf numFmtId="8" fontId="2" fillId="0" borderId="0" xfId="0" applyNumberFormat="1" applyFont="1" applyBorder="1" applyProtection="1"/>
    <xf numFmtId="43" fontId="2" fillId="0" borderId="0" xfId="0" applyNumberFormat="1" applyFont="1" applyFill="1" applyBorder="1" applyAlignment="1" applyProtection="1">
      <alignment horizontal="center"/>
    </xf>
    <xf numFmtId="43" fontId="2" fillId="0" borderId="0" xfId="0" applyNumberFormat="1" applyFont="1" applyBorder="1" applyAlignment="1" applyProtection="1">
      <alignment horizontal="center"/>
    </xf>
    <xf numFmtId="43" fontId="2" fillId="0" borderId="0" xfId="0" applyNumberFormat="1" applyFont="1" applyBorder="1" applyAlignment="1" applyProtection="1">
      <alignment horizontal="center"/>
    </xf>
    <xf numFmtId="39" fontId="2" fillId="0" borderId="0" xfId="0" applyNumberFormat="1" applyFont="1" applyProtection="1"/>
    <xf numFmtId="43" fontId="2" fillId="0" borderId="0" xfId="0" applyNumberFormat="1" applyFont="1" applyProtection="1"/>
    <xf numFmtId="40" fontId="2" fillId="0" borderId="0" xfId="2" applyNumberFormat="1" applyFont="1"/>
    <xf numFmtId="8" fontId="2" fillId="0" borderId="0" xfId="0" applyNumberFormat="1" applyFont="1" applyBorder="1" applyProtection="1"/>
    <xf numFmtId="7" fontId="2" fillId="0" borderId="0" xfId="17" applyNumberFormat="1" applyFont="1" applyFill="1" applyBorder="1" applyProtection="1"/>
    <xf numFmtId="43" fontId="2" fillId="0" borderId="0" xfId="0" applyNumberFormat="1" applyFont="1" applyBorder="1" applyAlignment="1" applyProtection="1">
      <alignment horizontal="center"/>
    </xf>
    <xf numFmtId="43" fontId="2" fillId="0" borderId="0" xfId="0" applyNumberFormat="1" applyFont="1" applyFill="1" applyBorder="1" applyAlignment="1" applyProtection="1">
      <alignment horizontal="center"/>
    </xf>
    <xf numFmtId="43" fontId="2" fillId="0" borderId="0" xfId="0" applyNumberFormat="1" applyFont="1" applyBorder="1" applyAlignment="1" applyProtection="1">
      <alignment horizontal="center"/>
    </xf>
    <xf numFmtId="39" fontId="2" fillId="0" borderId="0" xfId="0" applyNumberFormat="1" applyFont="1" applyAlignment="1">
      <alignment horizontal="right"/>
    </xf>
    <xf numFmtId="43" fontId="2" fillId="0" borderId="0" xfId="0" applyNumberFormat="1" applyFont="1" applyBorder="1" applyAlignment="1" applyProtection="1">
      <alignment horizontal="center"/>
    </xf>
    <xf numFmtId="43" fontId="2" fillId="0" borderId="0" xfId="0" applyNumberFormat="1" applyFont="1" applyFill="1" applyBorder="1" applyAlignment="1" applyProtection="1">
      <alignment horizontal="center"/>
    </xf>
    <xf numFmtId="43" fontId="2" fillId="0" borderId="0" xfId="0" applyNumberFormat="1" applyFont="1" applyBorder="1" applyAlignment="1" applyProtection="1">
      <alignment horizontal="center"/>
    </xf>
    <xf numFmtId="43" fontId="2" fillId="0" borderId="0" xfId="1" applyFont="1"/>
    <xf numFmtId="43" fontId="2" fillId="0" borderId="0" xfId="1" applyFont="1"/>
    <xf numFmtId="39" fontId="2" fillId="0" borderId="0" xfId="0" applyNumberFormat="1" applyFont="1" applyAlignment="1">
      <alignment horizontal="right"/>
    </xf>
    <xf numFmtId="40" fontId="2" fillId="0" borderId="0" xfId="2" applyNumberFormat="1" applyFont="1"/>
    <xf numFmtId="8" fontId="2" fillId="0" borderId="0" xfId="2" applyNumberFormat="1" applyFont="1"/>
    <xf numFmtId="43" fontId="2" fillId="0" borderId="0" xfId="1" applyFont="1"/>
    <xf numFmtId="43" fontId="2" fillId="0" borderId="0" xfId="1" applyFont="1"/>
    <xf numFmtId="39" fontId="2" fillId="0" borderId="0" xfId="0" applyNumberFormat="1" applyFont="1" applyAlignment="1">
      <alignment horizontal="right"/>
    </xf>
    <xf numFmtId="8" fontId="2" fillId="0" borderId="0" xfId="1" applyNumberFormat="1" applyFont="1" applyBorder="1"/>
    <xf numFmtId="7" fontId="2" fillId="0" borderId="0" xfId="17" applyNumberFormat="1" applyFont="1" applyFill="1" applyBorder="1" applyProtection="1"/>
    <xf numFmtId="43" fontId="2" fillId="0" borderId="0" xfId="0" applyNumberFormat="1" applyFont="1" applyBorder="1" applyAlignment="1" applyProtection="1">
      <alignment horizontal="center"/>
    </xf>
    <xf numFmtId="43" fontId="2" fillId="0" borderId="0" xfId="0" applyNumberFormat="1" applyFont="1" applyFill="1" applyBorder="1" applyAlignment="1" applyProtection="1">
      <alignment horizontal="center"/>
    </xf>
    <xf numFmtId="43" fontId="2" fillId="0" borderId="0" xfId="1" applyFont="1"/>
    <xf numFmtId="43" fontId="2" fillId="0" borderId="0" xfId="0" applyNumberFormat="1" applyFont="1" applyBorder="1" applyAlignment="1" applyProtection="1">
      <alignment horizontal="center"/>
    </xf>
    <xf numFmtId="43" fontId="2" fillId="0" borderId="0" xfId="1" applyFont="1"/>
    <xf numFmtId="43" fontId="2" fillId="0" borderId="0" xfId="1" applyFont="1"/>
    <xf numFmtId="39" fontId="2" fillId="0" borderId="0" xfId="0" applyNumberFormat="1" applyFont="1" applyAlignment="1">
      <alignment horizontal="right"/>
    </xf>
    <xf numFmtId="40" fontId="2" fillId="0" borderId="0" xfId="2" applyNumberFormat="1" applyFont="1"/>
    <xf numFmtId="7" fontId="2" fillId="0" borderId="0" xfId="17" applyNumberFormat="1" applyFont="1" applyFill="1" applyBorder="1" applyProtection="1"/>
    <xf numFmtId="43" fontId="2" fillId="0" borderId="0" xfId="0" applyNumberFormat="1" applyFont="1" applyBorder="1" applyAlignment="1" applyProtection="1">
      <alignment horizontal="center"/>
    </xf>
    <xf numFmtId="43" fontId="2" fillId="0" borderId="0" xfId="0" applyNumberFormat="1" applyFont="1" applyFill="1" applyBorder="1" applyAlignment="1" applyProtection="1">
      <alignment horizontal="center"/>
    </xf>
    <xf numFmtId="43" fontId="2" fillId="0" borderId="0" xfId="0" applyNumberFormat="1" applyFont="1" applyBorder="1" applyAlignment="1" applyProtection="1">
      <alignment horizontal="center"/>
    </xf>
    <xf numFmtId="39" fontId="2" fillId="0" borderId="0" xfId="0" applyNumberFormat="1" applyFont="1" applyFill="1" applyAlignment="1">
      <alignment horizontal="right"/>
    </xf>
    <xf numFmtId="39" fontId="2" fillId="0" borderId="0" xfId="0" applyNumberFormat="1" applyFont="1" applyAlignment="1">
      <alignment horizontal="right"/>
    </xf>
    <xf numFmtId="43" fontId="2" fillId="0" borderId="0" xfId="0" applyNumberFormat="1" applyFont="1" applyBorder="1" applyAlignment="1" applyProtection="1">
      <alignment horizontal="center"/>
    </xf>
    <xf numFmtId="43" fontId="2" fillId="0" borderId="0" xfId="0" applyNumberFormat="1" applyFont="1" applyFill="1" applyBorder="1" applyAlignment="1" applyProtection="1">
      <alignment horizontal="center"/>
    </xf>
    <xf numFmtId="43" fontId="2" fillId="0" borderId="0" xfId="0" applyNumberFormat="1" applyFont="1" applyBorder="1" applyAlignment="1" applyProtection="1">
      <alignment horizontal="center"/>
    </xf>
    <xf numFmtId="43" fontId="2" fillId="0" borderId="0" xfId="0" applyNumberFormat="1" applyFont="1" applyBorder="1" applyAlignment="1" applyProtection="1">
      <alignment horizontal="center"/>
    </xf>
    <xf numFmtId="39" fontId="2" fillId="0" borderId="0" xfId="0" applyNumberFormat="1" applyFont="1" applyAlignment="1">
      <alignment horizontal="right"/>
    </xf>
    <xf numFmtId="8" fontId="2" fillId="0" borderId="0" xfId="0" applyNumberFormat="1" applyFont="1" applyFill="1" applyProtection="1"/>
    <xf numFmtId="43" fontId="2" fillId="0" borderId="0" xfId="0" applyNumberFormat="1" applyFont="1" applyBorder="1" applyAlignment="1" applyProtection="1">
      <alignment horizontal="center"/>
    </xf>
    <xf numFmtId="43" fontId="2" fillId="0" borderId="0" xfId="0" applyNumberFormat="1" applyFont="1" applyBorder="1" applyAlignment="1" applyProtection="1">
      <alignment horizontal="center"/>
    </xf>
    <xf numFmtId="43" fontId="2" fillId="0" borderId="0" xfId="0" applyNumberFormat="1" applyFont="1" applyFill="1" applyBorder="1" applyAlignment="1" applyProtection="1">
      <alignment horizontal="center"/>
    </xf>
    <xf numFmtId="43" fontId="2" fillId="0" borderId="0" xfId="0" applyNumberFormat="1" applyFont="1" applyBorder="1" applyAlignment="1" applyProtection="1">
      <alignment horizontal="center"/>
    </xf>
    <xf numFmtId="39" fontId="2" fillId="0" borderId="0" xfId="0" applyNumberFormat="1" applyFont="1" applyAlignment="1">
      <alignment horizontal="right"/>
    </xf>
    <xf numFmtId="39" fontId="2" fillId="0" borderId="0" xfId="0" applyNumberFormat="1" applyFont="1" applyAlignment="1">
      <alignment horizontal="right"/>
    </xf>
    <xf numFmtId="39" fontId="2" fillId="0" borderId="0" xfId="0" applyNumberFormat="1" applyFont="1" applyAlignment="1">
      <alignment horizontal="right"/>
    </xf>
    <xf numFmtId="14" fontId="3" fillId="0" borderId="9" xfId="0" applyNumberFormat="1" applyFont="1" applyBorder="1" applyAlignment="1">
      <alignment horizontal="center" wrapText="1"/>
    </xf>
    <xf numFmtId="8" fontId="2" fillId="0" borderId="0" xfId="1" applyNumberFormat="1" applyFont="1" applyBorder="1"/>
    <xf numFmtId="43" fontId="2" fillId="0" borderId="0" xfId="0" applyNumberFormat="1" applyFont="1" applyBorder="1" applyAlignment="1" applyProtection="1">
      <alignment horizontal="center"/>
    </xf>
    <xf numFmtId="43" fontId="2" fillId="0" borderId="0" xfId="0" applyNumberFormat="1" applyFont="1" applyFill="1" applyBorder="1" applyAlignment="1" applyProtection="1">
      <alignment horizontal="center"/>
    </xf>
    <xf numFmtId="43" fontId="2" fillId="0" borderId="0" xfId="0" applyNumberFormat="1" applyFont="1" applyBorder="1" applyAlignment="1" applyProtection="1">
      <alignment horizontal="center"/>
    </xf>
    <xf numFmtId="39" fontId="2" fillId="0" borderId="0" xfId="0" applyNumberFormat="1" applyFont="1" applyAlignment="1">
      <alignment horizontal="right"/>
    </xf>
    <xf numFmtId="39" fontId="2" fillId="0" borderId="0" xfId="0" applyNumberFormat="1" applyFont="1" applyAlignment="1">
      <alignment horizontal="right"/>
    </xf>
    <xf numFmtId="8" fontId="2" fillId="0" borderId="0" xfId="1" applyNumberFormat="1" applyFont="1" applyBorder="1"/>
    <xf numFmtId="40" fontId="2" fillId="0" borderId="0" xfId="2" applyNumberFormat="1" applyFont="1"/>
    <xf numFmtId="164" fontId="3" fillId="0" borderId="5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6" fillId="0" borderId="0" xfId="0" applyFont="1"/>
    <xf numFmtId="0" fontId="16" fillId="0" borderId="0" xfId="0" applyFont="1" applyAlignment="1"/>
    <xf numFmtId="14" fontId="16" fillId="0" borderId="0" xfId="0" applyNumberFormat="1" applyFont="1" applyAlignment="1"/>
    <xf numFmtId="43" fontId="16" fillId="0" borderId="0" xfId="0" applyNumberFormat="1" applyFont="1" applyAlignment="1"/>
    <xf numFmtId="14" fontId="16" fillId="0" borderId="0" xfId="0" applyNumberFormat="1" applyFont="1" applyBorder="1"/>
    <xf numFmtId="0" fontId="16" fillId="0" borderId="0" xfId="0" applyFont="1" applyAlignment="1">
      <alignment wrapText="1"/>
    </xf>
    <xf numFmtId="43" fontId="16" fillId="0" borderId="0" xfId="0" applyNumberFormat="1" applyFont="1"/>
    <xf numFmtId="0" fontId="16" fillId="0" borderId="0" xfId="0" applyFont="1" applyBorder="1"/>
    <xf numFmtId="0" fontId="16" fillId="0" borderId="0" xfId="0" applyFont="1" applyFill="1" applyBorder="1"/>
    <xf numFmtId="0" fontId="17" fillId="0" borderId="0" xfId="0" applyFont="1"/>
    <xf numFmtId="0" fontId="16" fillId="0" borderId="0" xfId="0" applyFont="1" applyAlignment="1">
      <alignment horizontal="center"/>
    </xf>
    <xf numFmtId="14" fontId="16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4" fontId="20" fillId="0" borderId="0" xfId="0" applyNumberFormat="1" applyFont="1" applyAlignment="1">
      <alignment horizontal="center"/>
    </xf>
    <xf numFmtId="0" fontId="20" fillId="0" borderId="0" xfId="0" applyFont="1"/>
    <xf numFmtId="0" fontId="20" fillId="0" borderId="0" xfId="0" applyFont="1" applyBorder="1"/>
    <xf numFmtId="0" fontId="21" fillId="0" borderId="0" xfId="0" applyFont="1"/>
    <xf numFmtId="0" fontId="22" fillId="0" borderId="0" xfId="0" applyFont="1"/>
    <xf numFmtId="4" fontId="22" fillId="0" borderId="0" xfId="0" applyNumberFormat="1" applyFont="1"/>
    <xf numFmtId="43" fontId="22" fillId="0" borderId="0" xfId="1" applyFont="1"/>
    <xf numFmtId="43" fontId="22" fillId="0" borderId="0" xfId="1" applyNumberFormat="1" applyFont="1"/>
    <xf numFmtId="0" fontId="22" fillId="0" borderId="2" xfId="0" applyFont="1" applyBorder="1"/>
    <xf numFmtId="4" fontId="22" fillId="0" borderId="2" xfId="0" applyNumberFormat="1" applyFont="1" applyBorder="1"/>
    <xf numFmtId="43" fontId="22" fillId="0" borderId="2" xfId="1" applyFont="1" applyBorder="1"/>
    <xf numFmtId="43" fontId="22" fillId="0" borderId="2" xfId="1" applyNumberFormat="1" applyFont="1" applyBorder="1"/>
    <xf numFmtId="0" fontId="22" fillId="0" borderId="6" xfId="0" applyFont="1" applyBorder="1"/>
    <xf numFmtId="0" fontId="22" fillId="0" borderId="0" xfId="0" applyFont="1" applyBorder="1"/>
    <xf numFmtId="43" fontId="22" fillId="0" borderId="0" xfId="1" applyFont="1" applyBorder="1"/>
    <xf numFmtId="4" fontId="22" fillId="0" borderId="0" xfId="0" applyNumberFormat="1" applyFont="1" applyBorder="1"/>
    <xf numFmtId="4" fontId="22" fillId="0" borderId="0" xfId="0" applyNumberFormat="1" applyFont="1" applyFill="1" applyBorder="1"/>
    <xf numFmtId="0" fontId="22" fillId="0" borderId="0" xfId="0" applyFont="1" applyFill="1" applyBorder="1"/>
    <xf numFmtId="0" fontId="22" fillId="0" borderId="2" xfId="0" applyFont="1" applyFill="1" applyBorder="1"/>
    <xf numFmtId="4" fontId="22" fillId="0" borderId="0" xfId="1" applyNumberFormat="1" applyFont="1" applyBorder="1"/>
    <xf numFmtId="43" fontId="22" fillId="0" borderId="7" xfId="1" applyFont="1" applyBorder="1"/>
    <xf numFmtId="4" fontId="22" fillId="0" borderId="7" xfId="0" applyNumberFormat="1" applyFont="1" applyBorder="1"/>
    <xf numFmtId="43" fontId="22" fillId="0" borderId="2" xfId="0" applyNumberFormat="1" applyFont="1" applyBorder="1"/>
    <xf numFmtId="0" fontId="22" fillId="0" borderId="0" xfId="0" applyFont="1" applyAlignment="1">
      <alignment wrapText="1"/>
    </xf>
    <xf numFmtId="43" fontId="22" fillId="0" borderId="0" xfId="0" applyNumberFormat="1" applyFont="1"/>
    <xf numFmtId="14" fontId="23" fillId="0" borderId="5" xfId="0" applyNumberFormat="1" applyFont="1" applyBorder="1" applyAlignment="1">
      <alignment horizontal="center" wrapText="1"/>
    </xf>
    <xf numFmtId="39" fontId="22" fillId="0" borderId="0" xfId="0" applyNumberFormat="1" applyFont="1"/>
    <xf numFmtId="44" fontId="22" fillId="0" borderId="2" xfId="0" applyNumberFormat="1" applyFont="1" applyBorder="1"/>
    <xf numFmtId="41" fontId="22" fillId="0" borderId="0" xfId="0" applyNumberFormat="1" applyFont="1"/>
    <xf numFmtId="41" fontId="22" fillId="0" borderId="2" xfId="0" applyNumberFormat="1" applyFont="1" applyBorder="1"/>
    <xf numFmtId="44" fontId="3" fillId="0" borderId="7" xfId="0" applyNumberFormat="1" applyFont="1" applyBorder="1"/>
    <xf numFmtId="43" fontId="16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 wrapText="1"/>
    </xf>
    <xf numFmtId="44" fontId="22" fillId="0" borderId="0" xfId="0" applyNumberFormat="1" applyFont="1"/>
    <xf numFmtId="44" fontId="22" fillId="0" borderId="0" xfId="0" applyNumberFormat="1" applyFont="1" applyFill="1" applyBorder="1"/>
    <xf numFmtId="44" fontId="22" fillId="0" borderId="0" xfId="0" applyNumberFormat="1" applyFont="1" applyBorder="1"/>
    <xf numFmtId="44" fontId="10" fillId="0" borderId="2" xfId="0" applyNumberFormat="1" applyFont="1" applyBorder="1"/>
    <xf numFmtId="43" fontId="22" fillId="0" borderId="0" xfId="0" applyNumberFormat="1" applyFont="1" applyBorder="1"/>
    <xf numFmtId="44" fontId="22" fillId="0" borderId="2" xfId="2" applyFont="1" applyBorder="1"/>
    <xf numFmtId="44" fontId="22" fillId="0" borderId="7" xfId="2" applyFont="1" applyBorder="1"/>
    <xf numFmtId="43" fontId="2" fillId="0" borderId="0" xfId="0" applyNumberFormat="1" applyFont="1" applyAlignment="1">
      <alignment horizontal="center"/>
    </xf>
    <xf numFmtId="0" fontId="2" fillId="0" borderId="0" xfId="0" applyNumberFormat="1" applyFont="1" applyAlignment="1" applyProtection="1">
      <alignment horizontal="center"/>
    </xf>
    <xf numFmtId="0" fontId="9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38">
    <cellStyle name="Comma" xfId="1" builtinId="3"/>
    <cellStyle name="Comma 2" xfId="19" xr:uid="{00000000-0005-0000-0000-000001000000}"/>
    <cellStyle name="Comma 2 2" xfId="22" xr:uid="{00000000-0005-0000-0000-000002000000}"/>
    <cellStyle name="Currency" xfId="2" builtinId="4"/>
    <cellStyle name="Currency 2" xfId="8" xr:uid="{00000000-0005-0000-0000-000004000000}"/>
    <cellStyle name="Currency 3" xfId="23" xr:uid="{00000000-0005-0000-0000-000005000000}"/>
    <cellStyle name="Hyperlink" xfId="3" builtinId="8"/>
    <cellStyle name="Hyperlink 2" xfId="6" xr:uid="{00000000-0005-0000-0000-000007000000}"/>
    <cellStyle name="Normal" xfId="0" builtinId="0"/>
    <cellStyle name="Normal 10" xfId="10" xr:uid="{00000000-0005-0000-0000-000009000000}"/>
    <cellStyle name="Normal 10 2" xfId="35" xr:uid="{00000000-0005-0000-0000-00000A000000}"/>
    <cellStyle name="Normal 11" xfId="9" xr:uid="{00000000-0005-0000-0000-00000B000000}"/>
    <cellStyle name="Normal 11 2" xfId="27" xr:uid="{00000000-0005-0000-0000-00000C000000}"/>
    <cellStyle name="Normal 12" xfId="20" xr:uid="{00000000-0005-0000-0000-00000D000000}"/>
    <cellStyle name="Normal 12 2" xfId="28" xr:uid="{00000000-0005-0000-0000-00000E000000}"/>
    <cellStyle name="Normal 13" xfId="21" xr:uid="{00000000-0005-0000-0000-00000F000000}"/>
    <cellStyle name="Normal 14" xfId="25" xr:uid="{00000000-0005-0000-0000-000010000000}"/>
    <cellStyle name="Normal 2" xfId="7" xr:uid="{00000000-0005-0000-0000-000011000000}"/>
    <cellStyle name="Normal 2 2" xfId="17" xr:uid="{00000000-0005-0000-0000-000012000000}"/>
    <cellStyle name="Normal 2 2 2" xfId="31" xr:uid="{00000000-0005-0000-0000-000013000000}"/>
    <cellStyle name="Normal 2 3" xfId="26" xr:uid="{00000000-0005-0000-0000-000014000000}"/>
    <cellStyle name="Normal 3" xfId="4" xr:uid="{00000000-0005-0000-0000-000015000000}"/>
    <cellStyle name="Normal 3 2" xfId="11" xr:uid="{00000000-0005-0000-0000-000016000000}"/>
    <cellStyle name="Normal 3 2 2" xfId="24" xr:uid="{00000000-0005-0000-0000-000017000000}"/>
    <cellStyle name="Normal 3 2 2 2" xfId="33" xr:uid="{00000000-0005-0000-0000-000018000000}"/>
    <cellStyle name="Normal 4" xfId="12" xr:uid="{00000000-0005-0000-0000-000019000000}"/>
    <cellStyle name="Normal 4 2" xfId="32" xr:uid="{00000000-0005-0000-0000-00001A000000}"/>
    <cellStyle name="Normal 5" xfId="13" xr:uid="{00000000-0005-0000-0000-00001B000000}"/>
    <cellStyle name="Normal 5 2" xfId="30" xr:uid="{00000000-0005-0000-0000-00001C000000}"/>
    <cellStyle name="Normal 6" xfId="14" xr:uid="{00000000-0005-0000-0000-00001D000000}"/>
    <cellStyle name="Normal 6 2" xfId="29" xr:uid="{00000000-0005-0000-0000-00001E000000}"/>
    <cellStyle name="Normal 7" xfId="15" xr:uid="{00000000-0005-0000-0000-00001F000000}"/>
    <cellStyle name="Normal 7 2" xfId="34" xr:uid="{00000000-0005-0000-0000-000020000000}"/>
    <cellStyle name="Normal 8" xfId="16" xr:uid="{00000000-0005-0000-0000-000021000000}"/>
    <cellStyle name="Normal 8 2" xfId="36" xr:uid="{00000000-0005-0000-0000-000022000000}"/>
    <cellStyle name="Normal 9" xfId="5" xr:uid="{00000000-0005-0000-0000-000023000000}"/>
    <cellStyle name="Normal 9 2" xfId="37" xr:uid="{00000000-0005-0000-0000-000024000000}"/>
    <cellStyle name="Percent 2" xfId="18" xr:uid="{00000000-0005-0000-0000-00002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tabSelected="1" zoomScaleNormal="100" workbookViewId="0">
      <selection activeCell="B18" sqref="B18"/>
    </sheetView>
  </sheetViews>
  <sheetFormatPr defaultRowHeight="12.75" x14ac:dyDescent="0.2"/>
  <cols>
    <col min="1" max="1" width="36.28515625" style="7" bestFit="1" customWidth="1"/>
    <col min="2" max="9" width="15.7109375" style="7" customWidth="1"/>
    <col min="10" max="10" width="16" style="7" bestFit="1" customWidth="1"/>
    <col min="11" max="13" width="15.7109375" style="7" customWidth="1"/>
    <col min="14" max="14" width="17" style="9" customWidth="1"/>
    <col min="15" max="256" width="15.7109375" style="7"/>
    <col min="257" max="257" width="31.5703125" style="7" customWidth="1"/>
    <col min="258" max="265" width="15.7109375" style="7" customWidth="1"/>
    <col min="266" max="266" width="16" style="7" bestFit="1" customWidth="1"/>
    <col min="267" max="269" width="15.7109375" style="7" customWidth="1"/>
    <col min="270" max="270" width="17" style="7" customWidth="1"/>
    <col min="271" max="512" width="15.7109375" style="7"/>
    <col min="513" max="513" width="31.5703125" style="7" customWidth="1"/>
    <col min="514" max="521" width="15.7109375" style="7" customWidth="1"/>
    <col min="522" max="522" width="16" style="7" bestFit="1" customWidth="1"/>
    <col min="523" max="525" width="15.7109375" style="7" customWidth="1"/>
    <col min="526" max="526" width="17" style="7" customWidth="1"/>
    <col min="527" max="768" width="15.7109375" style="7"/>
    <col min="769" max="769" width="31.5703125" style="7" customWidth="1"/>
    <col min="770" max="777" width="15.7109375" style="7" customWidth="1"/>
    <col min="778" max="778" width="16" style="7" bestFit="1" customWidth="1"/>
    <col min="779" max="781" width="15.7109375" style="7" customWidth="1"/>
    <col min="782" max="782" width="17" style="7" customWidth="1"/>
    <col min="783" max="1024" width="9.140625" style="7"/>
    <col min="1025" max="1025" width="31.5703125" style="7" customWidth="1"/>
    <col min="1026" max="1033" width="15.7109375" style="7" customWidth="1"/>
    <col min="1034" max="1034" width="16" style="7" bestFit="1" customWidth="1"/>
    <col min="1035" max="1037" width="15.7109375" style="7" customWidth="1"/>
    <col min="1038" max="1038" width="17" style="7" customWidth="1"/>
    <col min="1039" max="1280" width="15.7109375" style="7"/>
    <col min="1281" max="1281" width="31.5703125" style="7" customWidth="1"/>
    <col min="1282" max="1289" width="15.7109375" style="7" customWidth="1"/>
    <col min="1290" max="1290" width="16" style="7" bestFit="1" customWidth="1"/>
    <col min="1291" max="1293" width="15.7109375" style="7" customWidth="1"/>
    <col min="1294" max="1294" width="17" style="7" customWidth="1"/>
    <col min="1295" max="1536" width="15.7109375" style="7"/>
    <col min="1537" max="1537" width="31.5703125" style="7" customWidth="1"/>
    <col min="1538" max="1545" width="15.7109375" style="7" customWidth="1"/>
    <col min="1546" max="1546" width="16" style="7" bestFit="1" customWidth="1"/>
    <col min="1547" max="1549" width="15.7109375" style="7" customWidth="1"/>
    <col min="1550" max="1550" width="17" style="7" customWidth="1"/>
    <col min="1551" max="1792" width="15.7109375" style="7"/>
    <col min="1793" max="1793" width="31.5703125" style="7" customWidth="1"/>
    <col min="1794" max="1801" width="15.7109375" style="7" customWidth="1"/>
    <col min="1802" max="1802" width="16" style="7" bestFit="1" customWidth="1"/>
    <col min="1803" max="1805" width="15.7109375" style="7" customWidth="1"/>
    <col min="1806" max="1806" width="17" style="7" customWidth="1"/>
    <col min="1807" max="2048" width="9.140625" style="7"/>
    <col min="2049" max="2049" width="31.5703125" style="7" customWidth="1"/>
    <col min="2050" max="2057" width="15.7109375" style="7" customWidth="1"/>
    <col min="2058" max="2058" width="16" style="7" bestFit="1" customWidth="1"/>
    <col min="2059" max="2061" width="15.7109375" style="7" customWidth="1"/>
    <col min="2062" max="2062" width="17" style="7" customWidth="1"/>
    <col min="2063" max="2304" width="15.7109375" style="7"/>
    <col min="2305" max="2305" width="31.5703125" style="7" customWidth="1"/>
    <col min="2306" max="2313" width="15.7109375" style="7" customWidth="1"/>
    <col min="2314" max="2314" width="16" style="7" bestFit="1" customWidth="1"/>
    <col min="2315" max="2317" width="15.7109375" style="7" customWidth="1"/>
    <col min="2318" max="2318" width="17" style="7" customWidth="1"/>
    <col min="2319" max="2560" width="15.7109375" style="7"/>
    <col min="2561" max="2561" width="31.5703125" style="7" customWidth="1"/>
    <col min="2562" max="2569" width="15.7109375" style="7" customWidth="1"/>
    <col min="2570" max="2570" width="16" style="7" bestFit="1" customWidth="1"/>
    <col min="2571" max="2573" width="15.7109375" style="7" customWidth="1"/>
    <col min="2574" max="2574" width="17" style="7" customWidth="1"/>
    <col min="2575" max="2816" width="15.7109375" style="7"/>
    <col min="2817" max="2817" width="31.5703125" style="7" customWidth="1"/>
    <col min="2818" max="2825" width="15.7109375" style="7" customWidth="1"/>
    <col min="2826" max="2826" width="16" style="7" bestFit="1" customWidth="1"/>
    <col min="2827" max="2829" width="15.7109375" style="7" customWidth="1"/>
    <col min="2830" max="2830" width="17" style="7" customWidth="1"/>
    <col min="2831" max="3072" width="9.140625" style="7"/>
    <col min="3073" max="3073" width="31.5703125" style="7" customWidth="1"/>
    <col min="3074" max="3081" width="15.7109375" style="7" customWidth="1"/>
    <col min="3082" max="3082" width="16" style="7" bestFit="1" customWidth="1"/>
    <col min="3083" max="3085" width="15.7109375" style="7" customWidth="1"/>
    <col min="3086" max="3086" width="17" style="7" customWidth="1"/>
    <col min="3087" max="3328" width="15.7109375" style="7"/>
    <col min="3329" max="3329" width="31.5703125" style="7" customWidth="1"/>
    <col min="3330" max="3337" width="15.7109375" style="7" customWidth="1"/>
    <col min="3338" max="3338" width="16" style="7" bestFit="1" customWidth="1"/>
    <col min="3339" max="3341" width="15.7109375" style="7" customWidth="1"/>
    <col min="3342" max="3342" width="17" style="7" customWidth="1"/>
    <col min="3343" max="3584" width="15.7109375" style="7"/>
    <col min="3585" max="3585" width="31.5703125" style="7" customWidth="1"/>
    <col min="3586" max="3593" width="15.7109375" style="7" customWidth="1"/>
    <col min="3594" max="3594" width="16" style="7" bestFit="1" customWidth="1"/>
    <col min="3595" max="3597" width="15.7109375" style="7" customWidth="1"/>
    <col min="3598" max="3598" width="17" style="7" customWidth="1"/>
    <col min="3599" max="3840" width="15.7109375" style="7"/>
    <col min="3841" max="3841" width="31.5703125" style="7" customWidth="1"/>
    <col min="3842" max="3849" width="15.7109375" style="7" customWidth="1"/>
    <col min="3850" max="3850" width="16" style="7" bestFit="1" customWidth="1"/>
    <col min="3851" max="3853" width="15.7109375" style="7" customWidth="1"/>
    <col min="3854" max="3854" width="17" style="7" customWidth="1"/>
    <col min="3855" max="4096" width="9.140625" style="7"/>
    <col min="4097" max="4097" width="31.5703125" style="7" customWidth="1"/>
    <col min="4098" max="4105" width="15.7109375" style="7" customWidth="1"/>
    <col min="4106" max="4106" width="16" style="7" bestFit="1" customWidth="1"/>
    <col min="4107" max="4109" width="15.7109375" style="7" customWidth="1"/>
    <col min="4110" max="4110" width="17" style="7" customWidth="1"/>
    <col min="4111" max="4352" width="15.7109375" style="7"/>
    <col min="4353" max="4353" width="31.5703125" style="7" customWidth="1"/>
    <col min="4354" max="4361" width="15.7109375" style="7" customWidth="1"/>
    <col min="4362" max="4362" width="16" style="7" bestFit="1" customWidth="1"/>
    <col min="4363" max="4365" width="15.7109375" style="7" customWidth="1"/>
    <col min="4366" max="4366" width="17" style="7" customWidth="1"/>
    <col min="4367" max="4608" width="15.7109375" style="7"/>
    <col min="4609" max="4609" width="31.5703125" style="7" customWidth="1"/>
    <col min="4610" max="4617" width="15.7109375" style="7" customWidth="1"/>
    <col min="4618" max="4618" width="16" style="7" bestFit="1" customWidth="1"/>
    <col min="4619" max="4621" width="15.7109375" style="7" customWidth="1"/>
    <col min="4622" max="4622" width="17" style="7" customWidth="1"/>
    <col min="4623" max="4864" width="15.7109375" style="7"/>
    <col min="4865" max="4865" width="31.5703125" style="7" customWidth="1"/>
    <col min="4866" max="4873" width="15.7109375" style="7" customWidth="1"/>
    <col min="4874" max="4874" width="16" style="7" bestFit="1" customWidth="1"/>
    <col min="4875" max="4877" width="15.7109375" style="7" customWidth="1"/>
    <col min="4878" max="4878" width="17" style="7" customWidth="1"/>
    <col min="4879" max="5120" width="9.140625" style="7"/>
    <col min="5121" max="5121" width="31.5703125" style="7" customWidth="1"/>
    <col min="5122" max="5129" width="15.7109375" style="7" customWidth="1"/>
    <col min="5130" max="5130" width="16" style="7" bestFit="1" customWidth="1"/>
    <col min="5131" max="5133" width="15.7109375" style="7" customWidth="1"/>
    <col min="5134" max="5134" width="17" style="7" customWidth="1"/>
    <col min="5135" max="5376" width="15.7109375" style="7"/>
    <col min="5377" max="5377" width="31.5703125" style="7" customWidth="1"/>
    <col min="5378" max="5385" width="15.7109375" style="7" customWidth="1"/>
    <col min="5386" max="5386" width="16" style="7" bestFit="1" customWidth="1"/>
    <col min="5387" max="5389" width="15.7109375" style="7" customWidth="1"/>
    <col min="5390" max="5390" width="17" style="7" customWidth="1"/>
    <col min="5391" max="5632" width="15.7109375" style="7"/>
    <col min="5633" max="5633" width="31.5703125" style="7" customWidth="1"/>
    <col min="5634" max="5641" width="15.7109375" style="7" customWidth="1"/>
    <col min="5642" max="5642" width="16" style="7" bestFit="1" customWidth="1"/>
    <col min="5643" max="5645" width="15.7109375" style="7" customWidth="1"/>
    <col min="5646" max="5646" width="17" style="7" customWidth="1"/>
    <col min="5647" max="5888" width="15.7109375" style="7"/>
    <col min="5889" max="5889" width="31.5703125" style="7" customWidth="1"/>
    <col min="5890" max="5897" width="15.7109375" style="7" customWidth="1"/>
    <col min="5898" max="5898" width="16" style="7" bestFit="1" customWidth="1"/>
    <col min="5899" max="5901" width="15.7109375" style="7" customWidth="1"/>
    <col min="5902" max="5902" width="17" style="7" customWidth="1"/>
    <col min="5903" max="6144" width="9.140625" style="7"/>
    <col min="6145" max="6145" width="31.5703125" style="7" customWidth="1"/>
    <col min="6146" max="6153" width="15.7109375" style="7" customWidth="1"/>
    <col min="6154" max="6154" width="16" style="7" bestFit="1" customWidth="1"/>
    <col min="6155" max="6157" width="15.7109375" style="7" customWidth="1"/>
    <col min="6158" max="6158" width="17" style="7" customWidth="1"/>
    <col min="6159" max="6400" width="15.7109375" style="7"/>
    <col min="6401" max="6401" width="31.5703125" style="7" customWidth="1"/>
    <col min="6402" max="6409" width="15.7109375" style="7" customWidth="1"/>
    <col min="6410" max="6410" width="16" style="7" bestFit="1" customWidth="1"/>
    <col min="6411" max="6413" width="15.7109375" style="7" customWidth="1"/>
    <col min="6414" max="6414" width="17" style="7" customWidth="1"/>
    <col min="6415" max="6656" width="15.7109375" style="7"/>
    <col min="6657" max="6657" width="31.5703125" style="7" customWidth="1"/>
    <col min="6658" max="6665" width="15.7109375" style="7" customWidth="1"/>
    <col min="6666" max="6666" width="16" style="7" bestFit="1" customWidth="1"/>
    <col min="6667" max="6669" width="15.7109375" style="7" customWidth="1"/>
    <col min="6670" max="6670" width="17" style="7" customWidth="1"/>
    <col min="6671" max="6912" width="15.7109375" style="7"/>
    <col min="6913" max="6913" width="31.5703125" style="7" customWidth="1"/>
    <col min="6914" max="6921" width="15.7109375" style="7" customWidth="1"/>
    <col min="6922" max="6922" width="16" style="7" bestFit="1" customWidth="1"/>
    <col min="6923" max="6925" width="15.7109375" style="7" customWidth="1"/>
    <col min="6926" max="6926" width="17" style="7" customWidth="1"/>
    <col min="6927" max="7168" width="9.140625" style="7"/>
    <col min="7169" max="7169" width="31.5703125" style="7" customWidth="1"/>
    <col min="7170" max="7177" width="15.7109375" style="7" customWidth="1"/>
    <col min="7178" max="7178" width="16" style="7" bestFit="1" customWidth="1"/>
    <col min="7179" max="7181" width="15.7109375" style="7" customWidth="1"/>
    <col min="7182" max="7182" width="17" style="7" customWidth="1"/>
    <col min="7183" max="7424" width="15.7109375" style="7"/>
    <col min="7425" max="7425" width="31.5703125" style="7" customWidth="1"/>
    <col min="7426" max="7433" width="15.7109375" style="7" customWidth="1"/>
    <col min="7434" max="7434" width="16" style="7" bestFit="1" customWidth="1"/>
    <col min="7435" max="7437" width="15.7109375" style="7" customWidth="1"/>
    <col min="7438" max="7438" width="17" style="7" customWidth="1"/>
    <col min="7439" max="7680" width="15.7109375" style="7"/>
    <col min="7681" max="7681" width="31.5703125" style="7" customWidth="1"/>
    <col min="7682" max="7689" width="15.7109375" style="7" customWidth="1"/>
    <col min="7690" max="7690" width="16" style="7" bestFit="1" customWidth="1"/>
    <col min="7691" max="7693" width="15.7109375" style="7" customWidth="1"/>
    <col min="7694" max="7694" width="17" style="7" customWidth="1"/>
    <col min="7695" max="7936" width="15.7109375" style="7"/>
    <col min="7937" max="7937" width="31.5703125" style="7" customWidth="1"/>
    <col min="7938" max="7945" width="15.7109375" style="7" customWidth="1"/>
    <col min="7946" max="7946" width="16" style="7" bestFit="1" customWidth="1"/>
    <col min="7947" max="7949" width="15.7109375" style="7" customWidth="1"/>
    <col min="7950" max="7950" width="17" style="7" customWidth="1"/>
    <col min="7951" max="8192" width="9.140625" style="7"/>
    <col min="8193" max="8193" width="31.5703125" style="7" customWidth="1"/>
    <col min="8194" max="8201" width="15.7109375" style="7" customWidth="1"/>
    <col min="8202" max="8202" width="16" style="7" bestFit="1" customWidth="1"/>
    <col min="8203" max="8205" width="15.7109375" style="7" customWidth="1"/>
    <col min="8206" max="8206" width="17" style="7" customWidth="1"/>
    <col min="8207" max="8448" width="15.7109375" style="7"/>
    <col min="8449" max="8449" width="31.5703125" style="7" customWidth="1"/>
    <col min="8450" max="8457" width="15.7109375" style="7" customWidth="1"/>
    <col min="8458" max="8458" width="16" style="7" bestFit="1" customWidth="1"/>
    <col min="8459" max="8461" width="15.7109375" style="7" customWidth="1"/>
    <col min="8462" max="8462" width="17" style="7" customWidth="1"/>
    <col min="8463" max="8704" width="15.7109375" style="7"/>
    <col min="8705" max="8705" width="31.5703125" style="7" customWidth="1"/>
    <col min="8706" max="8713" width="15.7109375" style="7" customWidth="1"/>
    <col min="8714" max="8714" width="16" style="7" bestFit="1" customWidth="1"/>
    <col min="8715" max="8717" width="15.7109375" style="7" customWidth="1"/>
    <col min="8718" max="8718" width="17" style="7" customWidth="1"/>
    <col min="8719" max="8960" width="15.7109375" style="7"/>
    <col min="8961" max="8961" width="31.5703125" style="7" customWidth="1"/>
    <col min="8962" max="8969" width="15.7109375" style="7" customWidth="1"/>
    <col min="8970" max="8970" width="16" style="7" bestFit="1" customWidth="1"/>
    <col min="8971" max="8973" width="15.7109375" style="7" customWidth="1"/>
    <col min="8974" max="8974" width="17" style="7" customWidth="1"/>
    <col min="8975" max="9216" width="9.140625" style="7"/>
    <col min="9217" max="9217" width="31.5703125" style="7" customWidth="1"/>
    <col min="9218" max="9225" width="15.7109375" style="7" customWidth="1"/>
    <col min="9226" max="9226" width="16" style="7" bestFit="1" customWidth="1"/>
    <col min="9227" max="9229" width="15.7109375" style="7" customWidth="1"/>
    <col min="9230" max="9230" width="17" style="7" customWidth="1"/>
    <col min="9231" max="9472" width="15.7109375" style="7"/>
    <col min="9473" max="9473" width="31.5703125" style="7" customWidth="1"/>
    <col min="9474" max="9481" width="15.7109375" style="7" customWidth="1"/>
    <col min="9482" max="9482" width="16" style="7" bestFit="1" customWidth="1"/>
    <col min="9483" max="9485" width="15.7109375" style="7" customWidth="1"/>
    <col min="9486" max="9486" width="17" style="7" customWidth="1"/>
    <col min="9487" max="9728" width="15.7109375" style="7"/>
    <col min="9729" max="9729" width="31.5703125" style="7" customWidth="1"/>
    <col min="9730" max="9737" width="15.7109375" style="7" customWidth="1"/>
    <col min="9738" max="9738" width="16" style="7" bestFit="1" customWidth="1"/>
    <col min="9739" max="9741" width="15.7109375" style="7" customWidth="1"/>
    <col min="9742" max="9742" width="17" style="7" customWidth="1"/>
    <col min="9743" max="9984" width="15.7109375" style="7"/>
    <col min="9985" max="9985" width="31.5703125" style="7" customWidth="1"/>
    <col min="9986" max="9993" width="15.7109375" style="7" customWidth="1"/>
    <col min="9994" max="9994" width="16" style="7" bestFit="1" customWidth="1"/>
    <col min="9995" max="9997" width="15.7109375" style="7" customWidth="1"/>
    <col min="9998" max="9998" width="17" style="7" customWidth="1"/>
    <col min="9999" max="10240" width="9.140625" style="7"/>
    <col min="10241" max="10241" width="31.5703125" style="7" customWidth="1"/>
    <col min="10242" max="10249" width="15.7109375" style="7" customWidth="1"/>
    <col min="10250" max="10250" width="16" style="7" bestFit="1" customWidth="1"/>
    <col min="10251" max="10253" width="15.7109375" style="7" customWidth="1"/>
    <col min="10254" max="10254" width="17" style="7" customWidth="1"/>
    <col min="10255" max="10496" width="15.7109375" style="7"/>
    <col min="10497" max="10497" width="31.5703125" style="7" customWidth="1"/>
    <col min="10498" max="10505" width="15.7109375" style="7" customWidth="1"/>
    <col min="10506" max="10506" width="16" style="7" bestFit="1" customWidth="1"/>
    <col min="10507" max="10509" width="15.7109375" style="7" customWidth="1"/>
    <col min="10510" max="10510" width="17" style="7" customWidth="1"/>
    <col min="10511" max="10752" width="15.7109375" style="7"/>
    <col min="10753" max="10753" width="31.5703125" style="7" customWidth="1"/>
    <col min="10754" max="10761" width="15.7109375" style="7" customWidth="1"/>
    <col min="10762" max="10762" width="16" style="7" bestFit="1" customWidth="1"/>
    <col min="10763" max="10765" width="15.7109375" style="7" customWidth="1"/>
    <col min="10766" max="10766" width="17" style="7" customWidth="1"/>
    <col min="10767" max="11008" width="15.7109375" style="7"/>
    <col min="11009" max="11009" width="31.5703125" style="7" customWidth="1"/>
    <col min="11010" max="11017" width="15.7109375" style="7" customWidth="1"/>
    <col min="11018" max="11018" width="16" style="7" bestFit="1" customWidth="1"/>
    <col min="11019" max="11021" width="15.7109375" style="7" customWidth="1"/>
    <col min="11022" max="11022" width="17" style="7" customWidth="1"/>
    <col min="11023" max="11264" width="9.140625" style="7"/>
    <col min="11265" max="11265" width="31.5703125" style="7" customWidth="1"/>
    <col min="11266" max="11273" width="15.7109375" style="7" customWidth="1"/>
    <col min="11274" max="11274" width="16" style="7" bestFit="1" customWidth="1"/>
    <col min="11275" max="11277" width="15.7109375" style="7" customWidth="1"/>
    <col min="11278" max="11278" width="17" style="7" customWidth="1"/>
    <col min="11279" max="11520" width="15.7109375" style="7"/>
    <col min="11521" max="11521" width="31.5703125" style="7" customWidth="1"/>
    <col min="11522" max="11529" width="15.7109375" style="7" customWidth="1"/>
    <col min="11530" max="11530" width="16" style="7" bestFit="1" customWidth="1"/>
    <col min="11531" max="11533" width="15.7109375" style="7" customWidth="1"/>
    <col min="11534" max="11534" width="17" style="7" customWidth="1"/>
    <col min="11535" max="11776" width="15.7109375" style="7"/>
    <col min="11777" max="11777" width="31.5703125" style="7" customWidth="1"/>
    <col min="11778" max="11785" width="15.7109375" style="7" customWidth="1"/>
    <col min="11786" max="11786" width="16" style="7" bestFit="1" customWidth="1"/>
    <col min="11787" max="11789" width="15.7109375" style="7" customWidth="1"/>
    <col min="11790" max="11790" width="17" style="7" customWidth="1"/>
    <col min="11791" max="12032" width="15.7109375" style="7"/>
    <col min="12033" max="12033" width="31.5703125" style="7" customWidth="1"/>
    <col min="12034" max="12041" width="15.7109375" style="7" customWidth="1"/>
    <col min="12042" max="12042" width="16" style="7" bestFit="1" customWidth="1"/>
    <col min="12043" max="12045" width="15.7109375" style="7" customWidth="1"/>
    <col min="12046" max="12046" width="17" style="7" customWidth="1"/>
    <col min="12047" max="12288" width="9.140625" style="7"/>
    <col min="12289" max="12289" width="31.5703125" style="7" customWidth="1"/>
    <col min="12290" max="12297" width="15.7109375" style="7" customWidth="1"/>
    <col min="12298" max="12298" width="16" style="7" bestFit="1" customWidth="1"/>
    <col min="12299" max="12301" width="15.7109375" style="7" customWidth="1"/>
    <col min="12302" max="12302" width="17" style="7" customWidth="1"/>
    <col min="12303" max="12544" width="15.7109375" style="7"/>
    <col min="12545" max="12545" width="31.5703125" style="7" customWidth="1"/>
    <col min="12546" max="12553" width="15.7109375" style="7" customWidth="1"/>
    <col min="12554" max="12554" width="16" style="7" bestFit="1" customWidth="1"/>
    <col min="12555" max="12557" width="15.7109375" style="7" customWidth="1"/>
    <col min="12558" max="12558" width="17" style="7" customWidth="1"/>
    <col min="12559" max="12800" width="15.7109375" style="7"/>
    <col min="12801" max="12801" width="31.5703125" style="7" customWidth="1"/>
    <col min="12802" max="12809" width="15.7109375" style="7" customWidth="1"/>
    <col min="12810" max="12810" width="16" style="7" bestFit="1" customWidth="1"/>
    <col min="12811" max="12813" width="15.7109375" style="7" customWidth="1"/>
    <col min="12814" max="12814" width="17" style="7" customWidth="1"/>
    <col min="12815" max="13056" width="15.7109375" style="7"/>
    <col min="13057" max="13057" width="31.5703125" style="7" customWidth="1"/>
    <col min="13058" max="13065" width="15.7109375" style="7" customWidth="1"/>
    <col min="13066" max="13066" width="16" style="7" bestFit="1" customWidth="1"/>
    <col min="13067" max="13069" width="15.7109375" style="7" customWidth="1"/>
    <col min="13070" max="13070" width="17" style="7" customWidth="1"/>
    <col min="13071" max="13312" width="9.140625" style="7"/>
    <col min="13313" max="13313" width="31.5703125" style="7" customWidth="1"/>
    <col min="13314" max="13321" width="15.7109375" style="7" customWidth="1"/>
    <col min="13322" max="13322" width="16" style="7" bestFit="1" customWidth="1"/>
    <col min="13323" max="13325" width="15.7109375" style="7" customWidth="1"/>
    <col min="13326" max="13326" width="17" style="7" customWidth="1"/>
    <col min="13327" max="13568" width="15.7109375" style="7"/>
    <col min="13569" max="13569" width="31.5703125" style="7" customWidth="1"/>
    <col min="13570" max="13577" width="15.7109375" style="7" customWidth="1"/>
    <col min="13578" max="13578" width="16" style="7" bestFit="1" customWidth="1"/>
    <col min="13579" max="13581" width="15.7109375" style="7" customWidth="1"/>
    <col min="13582" max="13582" width="17" style="7" customWidth="1"/>
    <col min="13583" max="13824" width="15.7109375" style="7"/>
    <col min="13825" max="13825" width="31.5703125" style="7" customWidth="1"/>
    <col min="13826" max="13833" width="15.7109375" style="7" customWidth="1"/>
    <col min="13834" max="13834" width="16" style="7" bestFit="1" customWidth="1"/>
    <col min="13835" max="13837" width="15.7109375" style="7" customWidth="1"/>
    <col min="13838" max="13838" width="17" style="7" customWidth="1"/>
    <col min="13839" max="14080" width="15.7109375" style="7"/>
    <col min="14081" max="14081" width="31.5703125" style="7" customWidth="1"/>
    <col min="14082" max="14089" width="15.7109375" style="7" customWidth="1"/>
    <col min="14090" max="14090" width="16" style="7" bestFit="1" customWidth="1"/>
    <col min="14091" max="14093" width="15.7109375" style="7" customWidth="1"/>
    <col min="14094" max="14094" width="17" style="7" customWidth="1"/>
    <col min="14095" max="14336" width="9.140625" style="7"/>
    <col min="14337" max="14337" width="31.5703125" style="7" customWidth="1"/>
    <col min="14338" max="14345" width="15.7109375" style="7" customWidth="1"/>
    <col min="14346" max="14346" width="16" style="7" bestFit="1" customWidth="1"/>
    <col min="14347" max="14349" width="15.7109375" style="7" customWidth="1"/>
    <col min="14350" max="14350" width="17" style="7" customWidth="1"/>
    <col min="14351" max="14592" width="15.7109375" style="7"/>
    <col min="14593" max="14593" width="31.5703125" style="7" customWidth="1"/>
    <col min="14594" max="14601" width="15.7109375" style="7" customWidth="1"/>
    <col min="14602" max="14602" width="16" style="7" bestFit="1" customWidth="1"/>
    <col min="14603" max="14605" width="15.7109375" style="7" customWidth="1"/>
    <col min="14606" max="14606" width="17" style="7" customWidth="1"/>
    <col min="14607" max="14848" width="15.7109375" style="7"/>
    <col min="14849" max="14849" width="31.5703125" style="7" customWidth="1"/>
    <col min="14850" max="14857" width="15.7109375" style="7" customWidth="1"/>
    <col min="14858" max="14858" width="16" style="7" bestFit="1" customWidth="1"/>
    <col min="14859" max="14861" width="15.7109375" style="7" customWidth="1"/>
    <col min="14862" max="14862" width="17" style="7" customWidth="1"/>
    <col min="14863" max="15104" width="15.7109375" style="7"/>
    <col min="15105" max="15105" width="31.5703125" style="7" customWidth="1"/>
    <col min="15106" max="15113" width="15.7109375" style="7" customWidth="1"/>
    <col min="15114" max="15114" width="16" style="7" bestFit="1" customWidth="1"/>
    <col min="15115" max="15117" width="15.7109375" style="7" customWidth="1"/>
    <col min="15118" max="15118" width="17" style="7" customWidth="1"/>
    <col min="15119" max="15360" width="9.140625" style="7"/>
    <col min="15361" max="15361" width="31.5703125" style="7" customWidth="1"/>
    <col min="15362" max="15369" width="15.7109375" style="7" customWidth="1"/>
    <col min="15370" max="15370" width="16" style="7" bestFit="1" customWidth="1"/>
    <col min="15371" max="15373" width="15.7109375" style="7" customWidth="1"/>
    <col min="15374" max="15374" width="17" style="7" customWidth="1"/>
    <col min="15375" max="15616" width="15.7109375" style="7"/>
    <col min="15617" max="15617" width="31.5703125" style="7" customWidth="1"/>
    <col min="15618" max="15625" width="15.7109375" style="7" customWidth="1"/>
    <col min="15626" max="15626" width="16" style="7" bestFit="1" customWidth="1"/>
    <col min="15627" max="15629" width="15.7109375" style="7" customWidth="1"/>
    <col min="15630" max="15630" width="17" style="7" customWidth="1"/>
    <col min="15631" max="15872" width="15.7109375" style="7"/>
    <col min="15873" max="15873" width="31.5703125" style="7" customWidth="1"/>
    <col min="15874" max="15881" width="15.7109375" style="7" customWidth="1"/>
    <col min="15882" max="15882" width="16" style="7" bestFit="1" customWidth="1"/>
    <col min="15883" max="15885" width="15.7109375" style="7" customWidth="1"/>
    <col min="15886" max="15886" width="17" style="7" customWidth="1"/>
    <col min="15887" max="16128" width="15.7109375" style="7"/>
    <col min="16129" max="16129" width="31.5703125" style="7" customWidth="1"/>
    <col min="16130" max="16137" width="15.7109375" style="7" customWidth="1"/>
    <col min="16138" max="16138" width="16" style="7" bestFit="1" customWidth="1"/>
    <col min="16139" max="16141" width="15.7109375" style="7" customWidth="1"/>
    <col min="16142" max="16142" width="17" style="7" customWidth="1"/>
    <col min="16143" max="16384" width="9.140625" style="7"/>
  </cols>
  <sheetData>
    <row r="1" spans="1:14" ht="15" x14ac:dyDescent="0.25">
      <c r="A1" s="3" t="s">
        <v>0</v>
      </c>
      <c r="B1" s="4"/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6"/>
    </row>
    <row r="2" spans="1:14" ht="15" x14ac:dyDescent="0.25">
      <c r="A2" s="3" t="s">
        <v>13</v>
      </c>
      <c r="B2" s="4"/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6"/>
    </row>
    <row r="3" spans="1:14" ht="15" x14ac:dyDescent="0.25">
      <c r="A3" s="3" t="s">
        <v>14</v>
      </c>
      <c r="B3" s="4"/>
      <c r="C3" s="4"/>
      <c r="D3" s="5"/>
      <c r="E3" s="4"/>
      <c r="F3" s="4"/>
      <c r="G3" s="4"/>
      <c r="H3" s="4"/>
      <c r="I3" s="4"/>
      <c r="J3" s="4"/>
      <c r="K3" s="4"/>
      <c r="L3" s="4"/>
      <c r="M3" s="4"/>
      <c r="N3" s="6"/>
    </row>
    <row r="4" spans="1:14" ht="15" x14ac:dyDescent="0.25">
      <c r="A4" s="3" t="s">
        <v>101</v>
      </c>
      <c r="B4" s="4"/>
      <c r="C4" s="4"/>
      <c r="D4" s="5"/>
      <c r="E4" s="4"/>
      <c r="F4" s="4"/>
      <c r="G4" s="4"/>
      <c r="H4" s="4"/>
      <c r="I4" s="4"/>
      <c r="J4" s="4"/>
      <c r="K4" s="4"/>
      <c r="L4" s="4"/>
      <c r="M4" s="4"/>
      <c r="N4" s="6"/>
    </row>
    <row r="5" spans="1:14" x14ac:dyDescent="0.2">
      <c r="A5" s="4"/>
      <c r="B5" s="4"/>
      <c r="C5" s="4"/>
      <c r="D5" s="3"/>
      <c r="E5" s="4"/>
      <c r="F5" s="4"/>
      <c r="G5" s="4"/>
      <c r="H5" s="4"/>
      <c r="I5" s="4"/>
      <c r="J5" s="4"/>
      <c r="K5" s="4"/>
      <c r="L5" s="4"/>
      <c r="M5" s="4"/>
      <c r="N5" s="6"/>
    </row>
    <row r="6" spans="1:14" x14ac:dyDescent="0.2">
      <c r="A6" s="83"/>
      <c r="B6" s="84"/>
      <c r="D6" s="8"/>
    </row>
    <row r="7" spans="1:14" ht="15" x14ac:dyDescent="0.25">
      <c r="A7"/>
      <c r="D7" s="10"/>
    </row>
    <row r="8" spans="1:14" x14ac:dyDescent="0.2">
      <c r="D8" s="10"/>
    </row>
    <row r="9" spans="1:14" x14ac:dyDescent="0.2">
      <c r="A9" s="11"/>
      <c r="B9" s="12" t="s">
        <v>2</v>
      </c>
      <c r="C9" s="12" t="s">
        <v>3</v>
      </c>
      <c r="D9" s="12" t="s">
        <v>4</v>
      </c>
      <c r="E9" s="12" t="s">
        <v>5</v>
      </c>
      <c r="F9" s="12" t="s">
        <v>6</v>
      </c>
      <c r="G9" s="13" t="s">
        <v>7</v>
      </c>
      <c r="H9" s="13" t="s">
        <v>8</v>
      </c>
      <c r="I9" s="13" t="s">
        <v>9</v>
      </c>
      <c r="J9" s="13" t="s">
        <v>10</v>
      </c>
      <c r="K9" s="13" t="s">
        <v>11</v>
      </c>
      <c r="L9" s="13" t="s">
        <v>12</v>
      </c>
      <c r="M9" s="13" t="s">
        <v>1</v>
      </c>
      <c r="N9" s="14" t="s">
        <v>15</v>
      </c>
    </row>
    <row r="10" spans="1:14" x14ac:dyDescent="0.2">
      <c r="A10" s="11"/>
      <c r="B10" s="15"/>
      <c r="C10" s="15"/>
      <c r="D10" s="16"/>
      <c r="E10" s="15"/>
      <c r="F10" s="15"/>
      <c r="G10" s="15"/>
      <c r="H10" s="15"/>
      <c r="I10" s="15"/>
      <c r="J10" s="15"/>
      <c r="K10" s="15"/>
      <c r="L10" s="15"/>
      <c r="M10" s="15"/>
      <c r="N10" s="17"/>
    </row>
    <row r="11" spans="1:14" x14ac:dyDescent="0.2">
      <c r="A11" s="18" t="s">
        <v>16</v>
      </c>
      <c r="B11" s="15">
        <v>0</v>
      </c>
      <c r="C11" s="112">
        <v>0</v>
      </c>
      <c r="D11" s="119">
        <v>647640</v>
      </c>
      <c r="E11" s="123">
        <v>0</v>
      </c>
      <c r="F11" s="228">
        <v>0</v>
      </c>
      <c r="G11" s="136">
        <v>553437.5</v>
      </c>
      <c r="H11" s="145">
        <v>0</v>
      </c>
      <c r="I11" s="150">
        <v>0</v>
      </c>
      <c r="J11" s="157">
        <v>754630.62</v>
      </c>
      <c r="K11" s="165">
        <v>0</v>
      </c>
      <c r="L11" s="15">
        <v>0</v>
      </c>
      <c r="M11" s="15">
        <v>638969.22</v>
      </c>
      <c r="N11" s="19">
        <f>SUM(B11:M11)</f>
        <v>2594677.34</v>
      </c>
    </row>
    <row r="12" spans="1:14" x14ac:dyDescent="0.2">
      <c r="A12" s="18"/>
      <c r="B12" s="15"/>
      <c r="C12" s="112"/>
      <c r="D12" s="120"/>
      <c r="E12" s="124"/>
      <c r="F12" s="228"/>
      <c r="G12" s="137"/>
      <c r="H12" s="146"/>
      <c r="I12" s="151"/>
      <c r="J12" s="158"/>
      <c r="K12" s="166"/>
      <c r="L12" s="16"/>
      <c r="M12" s="16"/>
      <c r="N12" s="19"/>
    </row>
    <row r="13" spans="1:14" x14ac:dyDescent="0.2">
      <c r="A13" s="18" t="s">
        <v>17</v>
      </c>
      <c r="B13" s="15">
        <v>0</v>
      </c>
      <c r="C13" s="112">
        <v>0</v>
      </c>
      <c r="D13" s="119">
        <v>146112.93000000002</v>
      </c>
      <c r="E13" s="123">
        <v>0</v>
      </c>
      <c r="F13" s="228">
        <v>0</v>
      </c>
      <c r="G13" s="138">
        <v>1328.0300000000002</v>
      </c>
      <c r="H13" s="145">
        <v>0</v>
      </c>
      <c r="I13" s="150">
        <v>0</v>
      </c>
      <c r="J13" s="157">
        <v>2590.3200000000002</v>
      </c>
      <c r="K13" s="165">
        <v>0</v>
      </c>
      <c r="L13" s="15">
        <v>0</v>
      </c>
      <c r="M13" s="15">
        <v>9134.74</v>
      </c>
      <c r="N13" s="19">
        <f>SUM(B13:M13)</f>
        <v>159166.02000000002</v>
      </c>
    </row>
    <row r="14" spans="1:14" x14ac:dyDescent="0.2">
      <c r="A14" s="18"/>
      <c r="B14" s="15"/>
      <c r="C14" s="112"/>
      <c r="D14" s="119"/>
      <c r="E14" s="123"/>
      <c r="F14" s="228"/>
      <c r="G14" s="136"/>
      <c r="H14" s="145"/>
      <c r="I14" s="150"/>
      <c r="J14" s="157"/>
      <c r="K14" s="165"/>
      <c r="L14" s="15"/>
      <c r="M14" s="15"/>
      <c r="N14" s="19"/>
    </row>
    <row r="15" spans="1:14" x14ac:dyDescent="0.2">
      <c r="A15" s="18" t="s">
        <v>18</v>
      </c>
      <c r="B15" s="104">
        <v>-116787.7</v>
      </c>
      <c r="C15" s="112">
        <v>-547.57000000000005</v>
      </c>
      <c r="D15" s="119">
        <v>24585.15</v>
      </c>
      <c r="E15" s="123">
        <v>499508.7</v>
      </c>
      <c r="F15" s="228">
        <f>141422.8</f>
        <v>141422.79999999999</v>
      </c>
      <c r="G15" s="136">
        <v>99166.09</v>
      </c>
      <c r="H15" s="145">
        <v>49654.82</v>
      </c>
      <c r="I15" s="150">
        <v>93087.22</v>
      </c>
      <c r="J15" s="157">
        <v>110326.45</v>
      </c>
      <c r="K15" s="165">
        <v>188728.04</v>
      </c>
      <c r="L15" s="88">
        <v>2284786.36</v>
      </c>
      <c r="M15" s="15">
        <v>429507.03</v>
      </c>
      <c r="N15" s="19">
        <f>SUM(B15:M15)</f>
        <v>3803437.3899999997</v>
      </c>
    </row>
    <row r="16" spans="1:14" x14ac:dyDescent="0.2">
      <c r="A16" s="18"/>
      <c r="B16" s="15"/>
      <c r="C16" s="112"/>
      <c r="D16" s="119"/>
      <c r="E16" s="123"/>
      <c r="F16" s="228"/>
      <c r="G16" s="136"/>
      <c r="H16" s="145"/>
      <c r="I16" s="87"/>
      <c r="J16" s="15"/>
      <c r="K16" s="165"/>
      <c r="L16" s="15"/>
      <c r="M16" s="15"/>
      <c r="N16" s="19"/>
    </row>
    <row r="17" spans="1:14" x14ac:dyDescent="0.2">
      <c r="A17" s="18" t="s">
        <v>19</v>
      </c>
      <c r="B17" s="15">
        <v>0</v>
      </c>
      <c r="C17" s="112">
        <v>0</v>
      </c>
      <c r="D17" s="119">
        <v>134827517.25999999</v>
      </c>
      <c r="E17" s="123">
        <v>0</v>
      </c>
      <c r="F17" s="228">
        <v>0</v>
      </c>
      <c r="G17" s="136">
        <v>183613185.53</v>
      </c>
      <c r="H17" s="145">
        <v>0</v>
      </c>
      <c r="I17" s="152">
        <v>0</v>
      </c>
      <c r="J17" s="159">
        <v>177221725.25999999</v>
      </c>
      <c r="K17" s="165">
        <v>0</v>
      </c>
      <c r="L17" s="15">
        <v>0</v>
      </c>
      <c r="M17" s="15">
        <v>95567211.969999999</v>
      </c>
      <c r="N17" s="19">
        <f>SUM(B17:M17)</f>
        <v>591229640.01999998</v>
      </c>
    </row>
    <row r="18" spans="1:14" x14ac:dyDescent="0.2">
      <c r="A18" s="18"/>
      <c r="B18" s="15"/>
      <c r="C18" s="112"/>
      <c r="D18" s="119"/>
      <c r="E18" s="123"/>
      <c r="F18" s="228"/>
      <c r="G18" s="15"/>
      <c r="H18" s="145"/>
      <c r="I18" s="152"/>
      <c r="J18" s="159"/>
      <c r="K18" s="165"/>
      <c r="L18" s="15"/>
      <c r="M18" s="15"/>
      <c r="N18" s="19"/>
    </row>
    <row r="19" spans="1:14" x14ac:dyDescent="0.2">
      <c r="A19" s="18" t="s">
        <v>97</v>
      </c>
      <c r="B19" s="105">
        <v>0</v>
      </c>
      <c r="C19" s="112">
        <v>0</v>
      </c>
      <c r="D19" s="119">
        <v>0</v>
      </c>
      <c r="E19" s="123">
        <v>0</v>
      </c>
      <c r="F19" s="228">
        <v>0</v>
      </c>
      <c r="G19" s="15">
        <v>0</v>
      </c>
      <c r="H19" s="145">
        <v>0</v>
      </c>
      <c r="I19" s="152">
        <v>0</v>
      </c>
      <c r="J19" s="159">
        <v>0</v>
      </c>
      <c r="K19" s="165">
        <v>0</v>
      </c>
      <c r="L19" s="15">
        <v>0</v>
      </c>
      <c r="M19" s="15">
        <v>0</v>
      </c>
      <c r="N19" s="19">
        <f>SUM(B19:M19)</f>
        <v>0</v>
      </c>
    </row>
    <row r="20" spans="1:14" x14ac:dyDescent="0.2">
      <c r="A20" s="18"/>
      <c r="B20" s="105"/>
      <c r="C20" s="112"/>
      <c r="D20" s="119"/>
      <c r="E20" s="123"/>
      <c r="F20" s="228"/>
      <c r="G20" s="15"/>
      <c r="H20" s="145"/>
      <c r="I20" s="152"/>
      <c r="J20" s="159"/>
      <c r="K20" s="165"/>
      <c r="L20" s="15"/>
      <c r="M20" s="15"/>
      <c r="N20" s="19"/>
    </row>
    <row r="21" spans="1:14" x14ac:dyDescent="0.2">
      <c r="A21" s="18" t="s">
        <v>95</v>
      </c>
      <c r="B21" s="105">
        <v>987382.37</v>
      </c>
      <c r="C21" s="112">
        <v>1109213.83</v>
      </c>
      <c r="D21" s="119">
        <v>1158794.58</v>
      </c>
      <c r="E21" s="123">
        <v>1278023.6499999999</v>
      </c>
      <c r="F21" s="228">
        <f>1077614.72</f>
        <v>1077614.72</v>
      </c>
      <c r="G21" s="139">
        <v>925200.34</v>
      </c>
      <c r="H21" s="145">
        <v>1018615.96</v>
      </c>
      <c r="I21" s="152">
        <v>1342502.31</v>
      </c>
      <c r="J21" s="159">
        <v>1674317.78</v>
      </c>
      <c r="K21" s="165">
        <v>1939279.57</v>
      </c>
      <c r="L21" s="89">
        <v>2151786.5299999998</v>
      </c>
      <c r="M21" s="15">
        <v>2478684.84</v>
      </c>
      <c r="N21" s="19">
        <f>SUM(B21:M21)</f>
        <v>17141416.479999997</v>
      </c>
    </row>
    <row r="22" spans="1:14" x14ac:dyDescent="0.2">
      <c r="A22" s="18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9"/>
    </row>
    <row r="23" spans="1:14" x14ac:dyDescent="0.2">
      <c r="A23" s="18" t="s">
        <v>20</v>
      </c>
      <c r="B23" s="111">
        <v>2175554.94</v>
      </c>
      <c r="C23" s="113">
        <v>2474994.7999999998</v>
      </c>
      <c r="D23" s="121">
        <v>23724739.220000003</v>
      </c>
      <c r="E23" s="125">
        <v>2278381.23</v>
      </c>
      <c r="F23" s="228">
        <v>2281083.94</v>
      </c>
      <c r="G23" s="228">
        <v>27946468.720000006</v>
      </c>
      <c r="H23" s="147">
        <v>1655506.54</v>
      </c>
      <c r="I23" s="153">
        <v>2180951.4899999998</v>
      </c>
      <c r="J23" s="156">
        <v>25998055.100000001</v>
      </c>
      <c r="K23" s="167">
        <v>2733536.44</v>
      </c>
      <c r="L23" s="90">
        <v>2449621.5299999998</v>
      </c>
      <c r="M23" s="99">
        <v>38008776.620000005</v>
      </c>
      <c r="N23" s="19">
        <f>SUM(B23:M23)</f>
        <v>133907670.57000002</v>
      </c>
    </row>
    <row r="24" spans="1:14" x14ac:dyDescent="0.2">
      <c r="A24" s="18" t="s">
        <v>21</v>
      </c>
      <c r="B24" s="15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9"/>
    </row>
    <row r="25" spans="1:14" x14ac:dyDescent="0.2">
      <c r="A25" s="8"/>
      <c r="B25" s="20"/>
      <c r="C25" s="20"/>
      <c r="D25" s="21"/>
      <c r="E25" s="21"/>
      <c r="F25" s="22"/>
      <c r="G25" s="22"/>
      <c r="H25" s="22"/>
      <c r="I25" s="22"/>
      <c r="J25" s="22"/>
      <c r="K25" s="22"/>
      <c r="L25" s="22"/>
      <c r="M25" s="22"/>
      <c r="N25" s="23"/>
    </row>
    <row r="26" spans="1:14" s="9" customFormat="1" ht="13.5" thickBot="1" x14ac:dyDescent="0.25">
      <c r="A26" s="24" t="s">
        <v>15</v>
      </c>
      <c r="B26" s="25">
        <f>SUM(B11:B24)</f>
        <v>3046149.61</v>
      </c>
      <c r="C26" s="25">
        <f t="shared" ref="C26:N26" si="0">SUM(C11:C24)</f>
        <v>3583661.0599999996</v>
      </c>
      <c r="D26" s="25">
        <f t="shared" si="0"/>
        <v>160529389.14000002</v>
      </c>
      <c r="E26" s="25">
        <f t="shared" si="0"/>
        <v>4055913.58</v>
      </c>
      <c r="F26" s="25">
        <f t="shared" si="0"/>
        <v>3500121.46</v>
      </c>
      <c r="G26" s="25">
        <f t="shared" si="0"/>
        <v>213138786.21000001</v>
      </c>
      <c r="H26" s="25">
        <f t="shared" si="0"/>
        <v>2723777.3200000003</v>
      </c>
      <c r="I26" s="25">
        <f t="shared" si="0"/>
        <v>3616541.0199999996</v>
      </c>
      <c r="J26" s="25">
        <f t="shared" si="0"/>
        <v>205761645.52999997</v>
      </c>
      <c r="K26" s="25">
        <f t="shared" si="0"/>
        <v>4861544.05</v>
      </c>
      <c r="L26" s="25">
        <f t="shared" si="0"/>
        <v>6886194.4199999999</v>
      </c>
      <c r="M26" s="25">
        <f t="shared" si="0"/>
        <v>137132284.42000002</v>
      </c>
      <c r="N26" s="25">
        <f t="shared" si="0"/>
        <v>748836007.82000005</v>
      </c>
    </row>
    <row r="27" spans="1:14" ht="13.5" thickTop="1" x14ac:dyDescent="0.2">
      <c r="A27" s="8"/>
      <c r="B27" s="26"/>
      <c r="C27" s="26"/>
      <c r="D27" s="27"/>
      <c r="E27" s="27"/>
      <c r="F27" s="28"/>
      <c r="G27" s="28"/>
      <c r="H27" s="28"/>
      <c r="I27" s="28"/>
      <c r="J27" s="28"/>
      <c r="K27" s="28"/>
      <c r="L27" s="28"/>
      <c r="M27" s="28"/>
      <c r="N27" s="23"/>
    </row>
    <row r="28" spans="1:14" x14ac:dyDescent="0.2">
      <c r="A28" s="8"/>
      <c r="B28" s="26"/>
      <c r="C28" s="26"/>
      <c r="D28" s="27"/>
      <c r="E28" s="27"/>
      <c r="F28" s="28"/>
      <c r="G28" s="28"/>
      <c r="H28" s="28"/>
      <c r="I28" s="28"/>
      <c r="J28" s="28"/>
      <c r="K28" s="28"/>
      <c r="L28" s="28"/>
      <c r="M28" s="28"/>
      <c r="N28" s="23"/>
    </row>
    <row r="29" spans="1:14" x14ac:dyDescent="0.2">
      <c r="A29" s="8"/>
      <c r="B29" s="26"/>
      <c r="C29" s="26"/>
      <c r="D29" s="27"/>
      <c r="E29" s="27"/>
      <c r="F29" s="28"/>
      <c r="G29" s="28"/>
      <c r="H29" s="28"/>
      <c r="I29" s="28"/>
      <c r="J29" s="28"/>
      <c r="K29" s="28"/>
      <c r="L29" s="28"/>
      <c r="M29" s="28"/>
      <c r="N29" s="23"/>
    </row>
    <row r="30" spans="1:14" x14ac:dyDescent="0.2">
      <c r="A30" s="8"/>
      <c r="B30" s="26"/>
      <c r="C30" s="26"/>
      <c r="D30" s="27"/>
      <c r="E30" s="27"/>
      <c r="F30" s="28"/>
      <c r="G30" s="28"/>
      <c r="H30" s="28"/>
      <c r="I30" s="28"/>
      <c r="J30" s="28"/>
      <c r="K30" s="28"/>
      <c r="L30" s="28"/>
      <c r="M30" s="28"/>
      <c r="N30" s="23"/>
    </row>
    <row r="31" spans="1:14" x14ac:dyDescent="0.2">
      <c r="A31" s="8"/>
      <c r="B31" s="26"/>
      <c r="C31" s="26"/>
      <c r="D31" s="20"/>
      <c r="E31" s="27"/>
      <c r="F31" s="28"/>
      <c r="G31" s="28"/>
      <c r="H31" s="28"/>
      <c r="I31" s="28"/>
      <c r="J31" s="28"/>
      <c r="K31" s="28"/>
      <c r="L31" s="28"/>
      <c r="M31" s="28"/>
      <c r="N31" s="23"/>
    </row>
    <row r="32" spans="1:14" x14ac:dyDescent="0.2">
      <c r="A32" s="8"/>
      <c r="B32" s="26"/>
      <c r="C32" s="26"/>
      <c r="D32" s="27"/>
      <c r="E32" s="27"/>
      <c r="F32" s="28"/>
      <c r="G32" s="28"/>
      <c r="H32" s="28"/>
      <c r="I32" s="28"/>
      <c r="J32" s="28"/>
      <c r="K32" s="28"/>
      <c r="L32" s="28"/>
      <c r="M32" s="28"/>
      <c r="N32" s="23"/>
    </row>
    <row r="33" spans="1:14" x14ac:dyDescent="0.2">
      <c r="A33" s="8"/>
      <c r="B33" s="26"/>
      <c r="C33" s="26"/>
      <c r="D33" s="27"/>
      <c r="E33" s="27"/>
      <c r="F33" s="28"/>
      <c r="G33" s="28"/>
      <c r="H33" s="28"/>
      <c r="I33" s="28"/>
      <c r="J33" s="28"/>
      <c r="K33" s="28"/>
      <c r="L33" s="28"/>
      <c r="M33" s="28"/>
      <c r="N33" s="23"/>
    </row>
    <row r="34" spans="1:14" x14ac:dyDescent="0.2">
      <c r="A34" s="8"/>
      <c r="B34" s="26"/>
      <c r="C34" s="26"/>
      <c r="D34" s="27"/>
      <c r="E34" s="27"/>
      <c r="F34" s="28"/>
      <c r="G34" s="28"/>
      <c r="H34" s="28"/>
      <c r="I34" s="28"/>
      <c r="J34" s="28"/>
      <c r="K34" s="28"/>
      <c r="L34" s="28"/>
      <c r="M34" s="28"/>
      <c r="N34" s="23"/>
    </row>
    <row r="35" spans="1:14" x14ac:dyDescent="0.2">
      <c r="A35" s="8"/>
      <c r="B35" s="26"/>
      <c r="C35" s="26"/>
      <c r="D35" s="27"/>
      <c r="E35" s="27"/>
      <c r="F35" s="28"/>
      <c r="G35" s="28"/>
      <c r="H35" s="28"/>
      <c r="I35" s="28"/>
      <c r="J35" s="28"/>
      <c r="K35" s="28"/>
      <c r="L35" s="28"/>
      <c r="M35" s="28"/>
      <c r="N35" s="23"/>
    </row>
    <row r="36" spans="1:14" x14ac:dyDescent="0.2">
      <c r="A36" s="8"/>
      <c r="B36" s="26"/>
      <c r="C36" s="26"/>
      <c r="D36" s="27"/>
      <c r="E36" s="27"/>
      <c r="F36" s="28"/>
      <c r="G36" s="28"/>
      <c r="H36" s="28"/>
      <c r="I36" s="28"/>
      <c r="J36" s="28"/>
      <c r="K36" s="28"/>
      <c r="L36" s="28"/>
      <c r="M36" s="28"/>
      <c r="N36" s="23"/>
    </row>
    <row r="37" spans="1:14" x14ac:dyDescent="0.2">
      <c r="A37" s="8"/>
      <c r="B37" s="26"/>
      <c r="C37" s="26"/>
      <c r="D37" s="27"/>
      <c r="E37" s="27"/>
      <c r="F37" s="28"/>
      <c r="G37" s="28"/>
      <c r="H37" s="28"/>
      <c r="I37" s="28"/>
      <c r="J37" s="28"/>
      <c r="K37" s="28"/>
      <c r="L37" s="28"/>
      <c r="M37" s="28"/>
      <c r="N37" s="23"/>
    </row>
    <row r="38" spans="1:14" x14ac:dyDescent="0.2">
      <c r="M38" s="29"/>
    </row>
    <row r="39" spans="1:14" x14ac:dyDescent="0.2">
      <c r="A39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1"/>
  <sheetViews>
    <sheetView zoomScaleNormal="100" workbookViewId="0">
      <selection activeCell="O11" sqref="O11"/>
    </sheetView>
  </sheetViews>
  <sheetFormatPr defaultRowHeight="12.75" x14ac:dyDescent="0.2"/>
  <cols>
    <col min="1" max="1" width="14.42578125" style="7" bestFit="1" customWidth="1"/>
    <col min="2" max="13" width="15.7109375" style="7" customWidth="1"/>
    <col min="14" max="14" width="17" style="7" bestFit="1" customWidth="1"/>
    <col min="15" max="256" width="15.7109375" style="7"/>
    <col min="257" max="257" width="14.42578125" style="7" bestFit="1" customWidth="1"/>
    <col min="258" max="269" width="15.7109375" style="7" customWidth="1"/>
    <col min="270" max="270" width="17" style="7" bestFit="1" customWidth="1"/>
    <col min="271" max="512" width="15.7109375" style="7"/>
    <col min="513" max="513" width="14.42578125" style="7" bestFit="1" customWidth="1"/>
    <col min="514" max="525" width="15.7109375" style="7" customWidth="1"/>
    <col min="526" max="526" width="17" style="7" bestFit="1" customWidth="1"/>
    <col min="527" max="768" width="15.7109375" style="7"/>
    <col min="769" max="769" width="14.42578125" style="7" bestFit="1" customWidth="1"/>
    <col min="770" max="781" width="15.7109375" style="7" customWidth="1"/>
    <col min="782" max="782" width="17" style="7" bestFit="1" customWidth="1"/>
    <col min="783" max="1024" width="9.140625" style="7"/>
    <col min="1025" max="1025" width="14.42578125" style="7" bestFit="1" customWidth="1"/>
    <col min="1026" max="1037" width="15.7109375" style="7" customWidth="1"/>
    <col min="1038" max="1038" width="17" style="7" bestFit="1" customWidth="1"/>
    <col min="1039" max="1280" width="15.7109375" style="7"/>
    <col min="1281" max="1281" width="14.42578125" style="7" bestFit="1" customWidth="1"/>
    <col min="1282" max="1293" width="15.7109375" style="7" customWidth="1"/>
    <col min="1294" max="1294" width="17" style="7" bestFit="1" customWidth="1"/>
    <col min="1295" max="1536" width="15.7109375" style="7"/>
    <col min="1537" max="1537" width="14.42578125" style="7" bestFit="1" customWidth="1"/>
    <col min="1538" max="1549" width="15.7109375" style="7" customWidth="1"/>
    <col min="1550" max="1550" width="17" style="7" bestFit="1" customWidth="1"/>
    <col min="1551" max="1792" width="15.7109375" style="7"/>
    <col min="1793" max="1793" width="14.42578125" style="7" bestFit="1" customWidth="1"/>
    <col min="1794" max="1805" width="15.7109375" style="7" customWidth="1"/>
    <col min="1806" max="1806" width="17" style="7" bestFit="1" customWidth="1"/>
    <col min="1807" max="2048" width="9.140625" style="7"/>
    <col min="2049" max="2049" width="14.42578125" style="7" bestFit="1" customWidth="1"/>
    <col min="2050" max="2061" width="15.7109375" style="7" customWidth="1"/>
    <col min="2062" max="2062" width="17" style="7" bestFit="1" customWidth="1"/>
    <col min="2063" max="2304" width="15.7109375" style="7"/>
    <col min="2305" max="2305" width="14.42578125" style="7" bestFit="1" customWidth="1"/>
    <col min="2306" max="2317" width="15.7109375" style="7" customWidth="1"/>
    <col min="2318" max="2318" width="17" style="7" bestFit="1" customWidth="1"/>
    <col min="2319" max="2560" width="15.7109375" style="7"/>
    <col min="2561" max="2561" width="14.42578125" style="7" bestFit="1" customWidth="1"/>
    <col min="2562" max="2573" width="15.7109375" style="7" customWidth="1"/>
    <col min="2574" max="2574" width="17" style="7" bestFit="1" customWidth="1"/>
    <col min="2575" max="2816" width="15.7109375" style="7"/>
    <col min="2817" max="2817" width="14.42578125" style="7" bestFit="1" customWidth="1"/>
    <col min="2818" max="2829" width="15.7109375" style="7" customWidth="1"/>
    <col min="2830" max="2830" width="17" style="7" bestFit="1" customWidth="1"/>
    <col min="2831" max="3072" width="9.140625" style="7"/>
    <col min="3073" max="3073" width="14.42578125" style="7" bestFit="1" customWidth="1"/>
    <col min="3074" max="3085" width="15.7109375" style="7" customWidth="1"/>
    <col min="3086" max="3086" width="17" style="7" bestFit="1" customWidth="1"/>
    <col min="3087" max="3328" width="15.7109375" style="7"/>
    <col min="3329" max="3329" width="14.42578125" style="7" bestFit="1" customWidth="1"/>
    <col min="3330" max="3341" width="15.7109375" style="7" customWidth="1"/>
    <col min="3342" max="3342" width="17" style="7" bestFit="1" customWidth="1"/>
    <col min="3343" max="3584" width="15.7109375" style="7"/>
    <col min="3585" max="3585" width="14.42578125" style="7" bestFit="1" customWidth="1"/>
    <col min="3586" max="3597" width="15.7109375" style="7" customWidth="1"/>
    <col min="3598" max="3598" width="17" style="7" bestFit="1" customWidth="1"/>
    <col min="3599" max="3840" width="15.7109375" style="7"/>
    <col min="3841" max="3841" width="14.42578125" style="7" bestFit="1" customWidth="1"/>
    <col min="3842" max="3853" width="15.7109375" style="7" customWidth="1"/>
    <col min="3854" max="3854" width="17" style="7" bestFit="1" customWidth="1"/>
    <col min="3855" max="4096" width="9.140625" style="7"/>
    <col min="4097" max="4097" width="14.42578125" style="7" bestFit="1" customWidth="1"/>
    <col min="4098" max="4109" width="15.7109375" style="7" customWidth="1"/>
    <col min="4110" max="4110" width="17" style="7" bestFit="1" customWidth="1"/>
    <col min="4111" max="4352" width="15.7109375" style="7"/>
    <col min="4353" max="4353" width="14.42578125" style="7" bestFit="1" customWidth="1"/>
    <col min="4354" max="4365" width="15.7109375" style="7" customWidth="1"/>
    <col min="4366" max="4366" width="17" style="7" bestFit="1" customWidth="1"/>
    <col min="4367" max="4608" width="15.7109375" style="7"/>
    <col min="4609" max="4609" width="14.42578125" style="7" bestFit="1" customWidth="1"/>
    <col min="4610" max="4621" width="15.7109375" style="7" customWidth="1"/>
    <col min="4622" max="4622" width="17" style="7" bestFit="1" customWidth="1"/>
    <col min="4623" max="4864" width="15.7109375" style="7"/>
    <col min="4865" max="4865" width="14.42578125" style="7" bestFit="1" customWidth="1"/>
    <col min="4866" max="4877" width="15.7109375" style="7" customWidth="1"/>
    <col min="4878" max="4878" width="17" style="7" bestFit="1" customWidth="1"/>
    <col min="4879" max="5120" width="9.140625" style="7"/>
    <col min="5121" max="5121" width="14.42578125" style="7" bestFit="1" customWidth="1"/>
    <col min="5122" max="5133" width="15.7109375" style="7" customWidth="1"/>
    <col min="5134" max="5134" width="17" style="7" bestFit="1" customWidth="1"/>
    <col min="5135" max="5376" width="15.7109375" style="7"/>
    <col min="5377" max="5377" width="14.42578125" style="7" bestFit="1" customWidth="1"/>
    <col min="5378" max="5389" width="15.7109375" style="7" customWidth="1"/>
    <col min="5390" max="5390" width="17" style="7" bestFit="1" customWidth="1"/>
    <col min="5391" max="5632" width="15.7109375" style="7"/>
    <col min="5633" max="5633" width="14.42578125" style="7" bestFit="1" customWidth="1"/>
    <col min="5634" max="5645" width="15.7109375" style="7" customWidth="1"/>
    <col min="5646" max="5646" width="17" style="7" bestFit="1" customWidth="1"/>
    <col min="5647" max="5888" width="15.7109375" style="7"/>
    <col min="5889" max="5889" width="14.42578125" style="7" bestFit="1" customWidth="1"/>
    <col min="5890" max="5901" width="15.7109375" style="7" customWidth="1"/>
    <col min="5902" max="5902" width="17" style="7" bestFit="1" customWidth="1"/>
    <col min="5903" max="6144" width="9.140625" style="7"/>
    <col min="6145" max="6145" width="14.42578125" style="7" bestFit="1" customWidth="1"/>
    <col min="6146" max="6157" width="15.7109375" style="7" customWidth="1"/>
    <col min="6158" max="6158" width="17" style="7" bestFit="1" customWidth="1"/>
    <col min="6159" max="6400" width="15.7109375" style="7"/>
    <col min="6401" max="6401" width="14.42578125" style="7" bestFit="1" customWidth="1"/>
    <col min="6402" max="6413" width="15.7109375" style="7" customWidth="1"/>
    <col min="6414" max="6414" width="17" style="7" bestFit="1" customWidth="1"/>
    <col min="6415" max="6656" width="15.7109375" style="7"/>
    <col min="6657" max="6657" width="14.42578125" style="7" bestFit="1" customWidth="1"/>
    <col min="6658" max="6669" width="15.7109375" style="7" customWidth="1"/>
    <col min="6670" max="6670" width="17" style="7" bestFit="1" customWidth="1"/>
    <col min="6671" max="6912" width="15.7109375" style="7"/>
    <col min="6913" max="6913" width="14.42578125" style="7" bestFit="1" customWidth="1"/>
    <col min="6914" max="6925" width="15.7109375" style="7" customWidth="1"/>
    <col min="6926" max="6926" width="17" style="7" bestFit="1" customWidth="1"/>
    <col min="6927" max="7168" width="9.140625" style="7"/>
    <col min="7169" max="7169" width="14.42578125" style="7" bestFit="1" customWidth="1"/>
    <col min="7170" max="7181" width="15.7109375" style="7" customWidth="1"/>
    <col min="7182" max="7182" width="17" style="7" bestFit="1" customWidth="1"/>
    <col min="7183" max="7424" width="15.7109375" style="7"/>
    <col min="7425" max="7425" width="14.42578125" style="7" bestFit="1" customWidth="1"/>
    <col min="7426" max="7437" width="15.7109375" style="7" customWidth="1"/>
    <col min="7438" max="7438" width="17" style="7" bestFit="1" customWidth="1"/>
    <col min="7439" max="7680" width="15.7109375" style="7"/>
    <col min="7681" max="7681" width="14.42578125" style="7" bestFit="1" customWidth="1"/>
    <col min="7682" max="7693" width="15.7109375" style="7" customWidth="1"/>
    <col min="7694" max="7694" width="17" style="7" bestFit="1" customWidth="1"/>
    <col min="7695" max="7936" width="15.7109375" style="7"/>
    <col min="7937" max="7937" width="14.42578125" style="7" bestFit="1" customWidth="1"/>
    <col min="7938" max="7949" width="15.7109375" style="7" customWidth="1"/>
    <col min="7950" max="7950" width="17" style="7" bestFit="1" customWidth="1"/>
    <col min="7951" max="8192" width="9.140625" style="7"/>
    <col min="8193" max="8193" width="14.42578125" style="7" bestFit="1" customWidth="1"/>
    <col min="8194" max="8205" width="15.7109375" style="7" customWidth="1"/>
    <col min="8206" max="8206" width="17" style="7" bestFit="1" customWidth="1"/>
    <col min="8207" max="8448" width="15.7109375" style="7"/>
    <col min="8449" max="8449" width="14.42578125" style="7" bestFit="1" customWidth="1"/>
    <col min="8450" max="8461" width="15.7109375" style="7" customWidth="1"/>
    <col min="8462" max="8462" width="17" style="7" bestFit="1" customWidth="1"/>
    <col min="8463" max="8704" width="15.7109375" style="7"/>
    <col min="8705" max="8705" width="14.42578125" style="7" bestFit="1" customWidth="1"/>
    <col min="8706" max="8717" width="15.7109375" style="7" customWidth="1"/>
    <col min="8718" max="8718" width="17" style="7" bestFit="1" customWidth="1"/>
    <col min="8719" max="8960" width="15.7109375" style="7"/>
    <col min="8961" max="8961" width="14.42578125" style="7" bestFit="1" customWidth="1"/>
    <col min="8962" max="8973" width="15.7109375" style="7" customWidth="1"/>
    <col min="8974" max="8974" width="17" style="7" bestFit="1" customWidth="1"/>
    <col min="8975" max="9216" width="9.140625" style="7"/>
    <col min="9217" max="9217" width="14.42578125" style="7" bestFit="1" customWidth="1"/>
    <col min="9218" max="9229" width="15.7109375" style="7" customWidth="1"/>
    <col min="9230" max="9230" width="17" style="7" bestFit="1" customWidth="1"/>
    <col min="9231" max="9472" width="15.7109375" style="7"/>
    <col min="9473" max="9473" width="14.42578125" style="7" bestFit="1" customWidth="1"/>
    <col min="9474" max="9485" width="15.7109375" style="7" customWidth="1"/>
    <col min="9486" max="9486" width="17" style="7" bestFit="1" customWidth="1"/>
    <col min="9487" max="9728" width="15.7109375" style="7"/>
    <col min="9729" max="9729" width="14.42578125" style="7" bestFit="1" customWidth="1"/>
    <col min="9730" max="9741" width="15.7109375" style="7" customWidth="1"/>
    <col min="9742" max="9742" width="17" style="7" bestFit="1" customWidth="1"/>
    <col min="9743" max="9984" width="15.7109375" style="7"/>
    <col min="9985" max="9985" width="14.42578125" style="7" bestFit="1" customWidth="1"/>
    <col min="9986" max="9997" width="15.7109375" style="7" customWidth="1"/>
    <col min="9998" max="9998" width="17" style="7" bestFit="1" customWidth="1"/>
    <col min="9999" max="10240" width="9.140625" style="7"/>
    <col min="10241" max="10241" width="14.42578125" style="7" bestFit="1" customWidth="1"/>
    <col min="10242" max="10253" width="15.7109375" style="7" customWidth="1"/>
    <col min="10254" max="10254" width="17" style="7" bestFit="1" customWidth="1"/>
    <col min="10255" max="10496" width="15.7109375" style="7"/>
    <col min="10497" max="10497" width="14.42578125" style="7" bestFit="1" customWidth="1"/>
    <col min="10498" max="10509" width="15.7109375" style="7" customWidth="1"/>
    <col min="10510" max="10510" width="17" style="7" bestFit="1" customWidth="1"/>
    <col min="10511" max="10752" width="15.7109375" style="7"/>
    <col min="10753" max="10753" width="14.42578125" style="7" bestFit="1" customWidth="1"/>
    <col min="10754" max="10765" width="15.7109375" style="7" customWidth="1"/>
    <col min="10766" max="10766" width="17" style="7" bestFit="1" customWidth="1"/>
    <col min="10767" max="11008" width="15.7109375" style="7"/>
    <col min="11009" max="11009" width="14.42578125" style="7" bestFit="1" customWidth="1"/>
    <col min="11010" max="11021" width="15.7109375" style="7" customWidth="1"/>
    <col min="11022" max="11022" width="17" style="7" bestFit="1" customWidth="1"/>
    <col min="11023" max="11264" width="9.140625" style="7"/>
    <col min="11265" max="11265" width="14.42578125" style="7" bestFit="1" customWidth="1"/>
    <col min="11266" max="11277" width="15.7109375" style="7" customWidth="1"/>
    <col min="11278" max="11278" width="17" style="7" bestFit="1" customWidth="1"/>
    <col min="11279" max="11520" width="15.7109375" style="7"/>
    <col min="11521" max="11521" width="14.42578125" style="7" bestFit="1" customWidth="1"/>
    <col min="11522" max="11533" width="15.7109375" style="7" customWidth="1"/>
    <col min="11534" max="11534" width="17" style="7" bestFit="1" customWidth="1"/>
    <col min="11535" max="11776" width="15.7109375" style="7"/>
    <col min="11777" max="11777" width="14.42578125" style="7" bestFit="1" customWidth="1"/>
    <col min="11778" max="11789" width="15.7109375" style="7" customWidth="1"/>
    <col min="11790" max="11790" width="17" style="7" bestFit="1" customWidth="1"/>
    <col min="11791" max="12032" width="15.7109375" style="7"/>
    <col min="12033" max="12033" width="14.42578125" style="7" bestFit="1" customWidth="1"/>
    <col min="12034" max="12045" width="15.7109375" style="7" customWidth="1"/>
    <col min="12046" max="12046" width="17" style="7" bestFit="1" customWidth="1"/>
    <col min="12047" max="12288" width="9.140625" style="7"/>
    <col min="12289" max="12289" width="14.42578125" style="7" bestFit="1" customWidth="1"/>
    <col min="12290" max="12301" width="15.7109375" style="7" customWidth="1"/>
    <col min="12302" max="12302" width="17" style="7" bestFit="1" customWidth="1"/>
    <col min="12303" max="12544" width="15.7109375" style="7"/>
    <col min="12545" max="12545" width="14.42578125" style="7" bestFit="1" customWidth="1"/>
    <col min="12546" max="12557" width="15.7109375" style="7" customWidth="1"/>
    <col min="12558" max="12558" width="17" style="7" bestFit="1" customWidth="1"/>
    <col min="12559" max="12800" width="15.7109375" style="7"/>
    <col min="12801" max="12801" width="14.42578125" style="7" bestFit="1" customWidth="1"/>
    <col min="12802" max="12813" width="15.7109375" style="7" customWidth="1"/>
    <col min="12814" max="12814" width="17" style="7" bestFit="1" customWidth="1"/>
    <col min="12815" max="13056" width="15.7109375" style="7"/>
    <col min="13057" max="13057" width="14.42578125" style="7" bestFit="1" customWidth="1"/>
    <col min="13058" max="13069" width="15.7109375" style="7" customWidth="1"/>
    <col min="13070" max="13070" width="17" style="7" bestFit="1" customWidth="1"/>
    <col min="13071" max="13312" width="9.140625" style="7"/>
    <col min="13313" max="13313" width="14.42578125" style="7" bestFit="1" customWidth="1"/>
    <col min="13314" max="13325" width="15.7109375" style="7" customWidth="1"/>
    <col min="13326" max="13326" width="17" style="7" bestFit="1" customWidth="1"/>
    <col min="13327" max="13568" width="15.7109375" style="7"/>
    <col min="13569" max="13569" width="14.42578125" style="7" bestFit="1" customWidth="1"/>
    <col min="13570" max="13581" width="15.7109375" style="7" customWidth="1"/>
    <col min="13582" max="13582" width="17" style="7" bestFit="1" customWidth="1"/>
    <col min="13583" max="13824" width="15.7109375" style="7"/>
    <col min="13825" max="13825" width="14.42578125" style="7" bestFit="1" customWidth="1"/>
    <col min="13826" max="13837" width="15.7109375" style="7" customWidth="1"/>
    <col min="13838" max="13838" width="17" style="7" bestFit="1" customWidth="1"/>
    <col min="13839" max="14080" width="15.7109375" style="7"/>
    <col min="14081" max="14081" width="14.42578125" style="7" bestFit="1" customWidth="1"/>
    <col min="14082" max="14093" width="15.7109375" style="7" customWidth="1"/>
    <col min="14094" max="14094" width="17" style="7" bestFit="1" customWidth="1"/>
    <col min="14095" max="14336" width="9.140625" style="7"/>
    <col min="14337" max="14337" width="14.42578125" style="7" bestFit="1" customWidth="1"/>
    <col min="14338" max="14349" width="15.7109375" style="7" customWidth="1"/>
    <col min="14350" max="14350" width="17" style="7" bestFit="1" customWidth="1"/>
    <col min="14351" max="14592" width="15.7109375" style="7"/>
    <col min="14593" max="14593" width="14.42578125" style="7" bestFit="1" customWidth="1"/>
    <col min="14594" max="14605" width="15.7109375" style="7" customWidth="1"/>
    <col min="14606" max="14606" width="17" style="7" bestFit="1" customWidth="1"/>
    <col min="14607" max="14848" width="15.7109375" style="7"/>
    <col min="14849" max="14849" width="14.42578125" style="7" bestFit="1" customWidth="1"/>
    <col min="14850" max="14861" width="15.7109375" style="7" customWidth="1"/>
    <col min="14862" max="14862" width="17" style="7" bestFit="1" customWidth="1"/>
    <col min="14863" max="15104" width="15.7109375" style="7"/>
    <col min="15105" max="15105" width="14.42578125" style="7" bestFit="1" customWidth="1"/>
    <col min="15106" max="15117" width="15.7109375" style="7" customWidth="1"/>
    <col min="15118" max="15118" width="17" style="7" bestFit="1" customWidth="1"/>
    <col min="15119" max="15360" width="9.140625" style="7"/>
    <col min="15361" max="15361" width="14.42578125" style="7" bestFit="1" customWidth="1"/>
    <col min="15362" max="15373" width="15.7109375" style="7" customWidth="1"/>
    <col min="15374" max="15374" width="17" style="7" bestFit="1" customWidth="1"/>
    <col min="15375" max="15616" width="15.7109375" style="7"/>
    <col min="15617" max="15617" width="14.42578125" style="7" bestFit="1" customWidth="1"/>
    <col min="15618" max="15629" width="15.7109375" style="7" customWidth="1"/>
    <col min="15630" max="15630" width="17" style="7" bestFit="1" customWidth="1"/>
    <col min="15631" max="15872" width="15.7109375" style="7"/>
    <col min="15873" max="15873" width="14.42578125" style="7" bestFit="1" customWidth="1"/>
    <col min="15874" max="15885" width="15.7109375" style="7" customWidth="1"/>
    <col min="15886" max="15886" width="17" style="7" bestFit="1" customWidth="1"/>
    <col min="15887" max="16128" width="15.7109375" style="7"/>
    <col min="16129" max="16129" width="14.42578125" style="7" bestFit="1" customWidth="1"/>
    <col min="16130" max="16141" width="15.7109375" style="7" customWidth="1"/>
    <col min="16142" max="16142" width="17" style="7" bestFit="1" customWidth="1"/>
    <col min="16143" max="16384" width="9.140625" style="7"/>
  </cols>
  <sheetData>
    <row r="1" spans="1:14" ht="15" x14ac:dyDescent="0.25">
      <c r="A1" s="3" t="s">
        <v>0</v>
      </c>
      <c r="B1" s="4"/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" x14ac:dyDescent="0.25">
      <c r="A2" s="3" t="s">
        <v>13</v>
      </c>
      <c r="B2" s="4"/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x14ac:dyDescent="0.25">
      <c r="A3" s="5" t="s">
        <v>22</v>
      </c>
      <c r="B3" s="4"/>
      <c r="C3" s="4"/>
      <c r="D3" s="5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2">
      <c r="A4" s="4" t="s">
        <v>101</v>
      </c>
      <c r="B4" s="4"/>
      <c r="C4" s="4"/>
      <c r="D4" s="3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x14ac:dyDescent="0.2">
      <c r="D5" s="8"/>
    </row>
    <row r="6" spans="1:14" x14ac:dyDescent="0.2">
      <c r="D6" s="8"/>
    </row>
    <row r="7" spans="1:14" x14ac:dyDescent="0.2">
      <c r="A7" s="8"/>
    </row>
    <row r="9" spans="1:14" x14ac:dyDescent="0.2">
      <c r="A9" s="30" t="s">
        <v>23</v>
      </c>
      <c r="B9" s="13" t="s">
        <v>2</v>
      </c>
      <c r="C9" s="13" t="s">
        <v>3</v>
      </c>
      <c r="D9" s="13" t="s">
        <v>4</v>
      </c>
      <c r="E9" s="13" t="s">
        <v>5</v>
      </c>
      <c r="F9" s="13" t="s">
        <v>6</v>
      </c>
      <c r="G9" s="13" t="s">
        <v>7</v>
      </c>
      <c r="H9" s="13" t="s">
        <v>8</v>
      </c>
      <c r="I9" s="13" t="s">
        <v>9</v>
      </c>
      <c r="J9" s="13" t="s">
        <v>10</v>
      </c>
      <c r="K9" s="13" t="s">
        <v>11</v>
      </c>
      <c r="L9" s="13" t="s">
        <v>12</v>
      </c>
      <c r="M9" s="13" t="s">
        <v>1</v>
      </c>
      <c r="N9" s="13" t="s">
        <v>15</v>
      </c>
    </row>
    <row r="10" spans="1:14" x14ac:dyDescent="0.2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4" x14ac:dyDescent="0.2">
      <c r="A11" s="8" t="s">
        <v>24</v>
      </c>
      <c r="B11" s="114">
        <v>622185.6</v>
      </c>
      <c r="C11" s="114">
        <v>592646.61</v>
      </c>
      <c r="D11" s="114">
        <v>670485.88</v>
      </c>
      <c r="E11" s="114">
        <v>643458.92000000004</v>
      </c>
      <c r="F11" s="114">
        <v>602546.21</v>
      </c>
      <c r="G11" s="114">
        <v>938326.02</v>
      </c>
      <c r="H11" s="114">
        <v>590387.32999999996</v>
      </c>
      <c r="I11" s="114">
        <v>580223.18000000005</v>
      </c>
      <c r="J11" s="114">
        <v>825359.98</v>
      </c>
      <c r="K11" s="114">
        <v>714902.82</v>
      </c>
      <c r="L11" s="114">
        <v>720308.17</v>
      </c>
      <c r="M11" s="114">
        <v>723100.62</v>
      </c>
      <c r="N11" s="32">
        <f t="shared" ref="N11:N26" si="0">SUM(B11:M11)</f>
        <v>8223931.3399999989</v>
      </c>
    </row>
    <row r="12" spans="1:14" x14ac:dyDescent="0.2">
      <c r="A12" s="8" t="s">
        <v>25</v>
      </c>
      <c r="B12" s="106">
        <v>68318596.299999997</v>
      </c>
      <c r="C12" s="114">
        <v>67157391.620000005</v>
      </c>
      <c r="D12" s="122">
        <v>73155847.809999987</v>
      </c>
      <c r="E12" s="126">
        <v>71050224.030000001</v>
      </c>
      <c r="F12" s="131">
        <v>70644601.13000001</v>
      </c>
      <c r="G12" s="140">
        <v>83202683.670000002</v>
      </c>
      <c r="H12" s="148">
        <v>67722838.629999995</v>
      </c>
      <c r="I12" s="161">
        <v>68778525.61999999</v>
      </c>
      <c r="J12" s="160">
        <v>93372590.599999994</v>
      </c>
      <c r="K12" s="168">
        <v>90334233.180000007</v>
      </c>
      <c r="L12" s="28">
        <v>90396252.709999993</v>
      </c>
      <c r="M12" s="100">
        <v>97239687.729999989</v>
      </c>
      <c r="N12" s="26">
        <f t="shared" si="0"/>
        <v>941373473.02999997</v>
      </c>
    </row>
    <row r="13" spans="1:14" x14ac:dyDescent="0.2">
      <c r="A13" s="8" t="s">
        <v>26</v>
      </c>
      <c r="B13" s="106">
        <v>1793395.53</v>
      </c>
      <c r="C13" s="114">
        <v>1580942.6</v>
      </c>
      <c r="D13" s="122">
        <v>1593896.07</v>
      </c>
      <c r="E13" s="126">
        <v>1532284.5</v>
      </c>
      <c r="F13" s="131">
        <v>1499736.26</v>
      </c>
      <c r="G13" s="140">
        <v>1923496.43</v>
      </c>
      <c r="H13" s="148">
        <v>1387801.41</v>
      </c>
      <c r="I13" s="161">
        <v>1391814.35</v>
      </c>
      <c r="J13" s="160">
        <v>1775268.31</v>
      </c>
      <c r="K13" s="168">
        <v>1662946.54</v>
      </c>
      <c r="L13" s="28">
        <v>1475706.4</v>
      </c>
      <c r="M13" s="100">
        <v>2012294.1</v>
      </c>
      <c r="N13" s="26">
        <f t="shared" si="0"/>
        <v>19629582.5</v>
      </c>
    </row>
    <row r="14" spans="1:14" x14ac:dyDescent="0.2">
      <c r="A14" s="8" t="s">
        <v>27</v>
      </c>
      <c r="B14" s="106">
        <v>2931419.45</v>
      </c>
      <c r="C14" s="114">
        <v>2766826.26</v>
      </c>
      <c r="D14" s="122">
        <v>3123720.16</v>
      </c>
      <c r="E14" s="126">
        <v>2690219.89</v>
      </c>
      <c r="F14" s="131">
        <v>2622925.02</v>
      </c>
      <c r="G14" s="140">
        <v>2850100.53</v>
      </c>
      <c r="H14" s="148">
        <v>2415614.25</v>
      </c>
      <c r="I14" s="161">
        <v>2367533.98</v>
      </c>
      <c r="J14" s="160">
        <v>3358824.32</v>
      </c>
      <c r="K14" s="168">
        <v>3220303.73</v>
      </c>
      <c r="L14" s="28">
        <v>2925387.18</v>
      </c>
      <c r="M14" s="100">
        <v>3298600.55</v>
      </c>
      <c r="N14" s="26">
        <f t="shared" si="0"/>
        <v>34571475.32</v>
      </c>
    </row>
    <row r="15" spans="1:14" x14ac:dyDescent="0.2">
      <c r="A15" s="8" t="s">
        <v>28</v>
      </c>
      <c r="B15" s="106">
        <v>64946.79</v>
      </c>
      <c r="C15" s="114">
        <v>66234.649999999994</v>
      </c>
      <c r="D15" s="122">
        <v>207435.55</v>
      </c>
      <c r="E15" s="126">
        <v>26364.65</v>
      </c>
      <c r="F15" s="131">
        <v>24157.09</v>
      </c>
      <c r="G15" s="140">
        <v>64777.84</v>
      </c>
      <c r="H15" s="148">
        <v>25649.25</v>
      </c>
      <c r="I15" s="161">
        <v>25111.56</v>
      </c>
      <c r="J15" s="160">
        <v>80180.509999999995</v>
      </c>
      <c r="K15" s="168">
        <v>-2428.44</v>
      </c>
      <c r="L15" s="28">
        <v>21416.23</v>
      </c>
      <c r="M15" s="100">
        <v>487.44</v>
      </c>
      <c r="N15" s="26">
        <f t="shared" si="0"/>
        <v>604333.12</v>
      </c>
    </row>
    <row r="16" spans="1:14" x14ac:dyDescent="0.2">
      <c r="A16" s="8" t="s">
        <v>29</v>
      </c>
      <c r="B16" s="106">
        <v>450539.3</v>
      </c>
      <c r="C16" s="114">
        <v>430563.09</v>
      </c>
      <c r="D16" s="122">
        <v>469913.67</v>
      </c>
      <c r="E16" s="126">
        <v>472166.05</v>
      </c>
      <c r="F16" s="131">
        <v>616742.80000000005</v>
      </c>
      <c r="G16" s="140">
        <v>550257.66</v>
      </c>
      <c r="H16" s="148">
        <v>464456.52</v>
      </c>
      <c r="I16" s="161">
        <v>460905.74</v>
      </c>
      <c r="J16" s="160">
        <v>596000.46</v>
      </c>
      <c r="K16" s="168">
        <v>622247.94999999995</v>
      </c>
      <c r="L16" s="28">
        <v>513953.93</v>
      </c>
      <c r="M16" s="100">
        <v>520968.92</v>
      </c>
      <c r="N16" s="26">
        <f t="shared" si="0"/>
        <v>6168716.0899999999</v>
      </c>
    </row>
    <row r="17" spans="1:14" x14ac:dyDescent="0.2">
      <c r="A17" s="8" t="s">
        <v>30</v>
      </c>
      <c r="B17" s="106">
        <v>1270163.22</v>
      </c>
      <c r="C17" s="114">
        <v>1172351.71</v>
      </c>
      <c r="D17" s="122">
        <v>1158865.6399999999</v>
      </c>
      <c r="E17" s="126">
        <v>1092016.45</v>
      </c>
      <c r="F17" s="131">
        <v>982999.83</v>
      </c>
      <c r="G17" s="140">
        <v>1281751.48</v>
      </c>
      <c r="H17" s="148">
        <v>1054323.68</v>
      </c>
      <c r="I17" s="161">
        <v>1070701.24</v>
      </c>
      <c r="J17" s="160">
        <v>1329606.1299999999</v>
      </c>
      <c r="K17" s="168">
        <v>1272214.51</v>
      </c>
      <c r="L17" s="28">
        <v>1294920.5900000001</v>
      </c>
      <c r="M17" s="100">
        <v>1203709.6100000001</v>
      </c>
      <c r="N17" s="26">
        <f t="shared" si="0"/>
        <v>14183624.089999998</v>
      </c>
    </row>
    <row r="18" spans="1:14" x14ac:dyDescent="0.2">
      <c r="A18" s="8" t="s">
        <v>31</v>
      </c>
      <c r="B18" s="106">
        <v>602393.06000000006</v>
      </c>
      <c r="C18" s="114">
        <v>546370.93000000005</v>
      </c>
      <c r="D18" s="122">
        <v>679374.64</v>
      </c>
      <c r="E18" s="126">
        <v>586215.69999999995</v>
      </c>
      <c r="F18" s="131">
        <v>517771.12</v>
      </c>
      <c r="G18" s="140">
        <v>553104.27</v>
      </c>
      <c r="H18" s="148">
        <v>418053.69</v>
      </c>
      <c r="I18" s="161">
        <v>432197.88</v>
      </c>
      <c r="J18" s="160">
        <v>537180.34</v>
      </c>
      <c r="K18" s="168">
        <v>475695.31</v>
      </c>
      <c r="L18" s="28">
        <v>519653.34</v>
      </c>
      <c r="M18" s="100">
        <v>470436.51</v>
      </c>
      <c r="N18" s="26">
        <f t="shared" si="0"/>
        <v>6338446.7899999991</v>
      </c>
    </row>
    <row r="19" spans="1:14" x14ac:dyDescent="0.2">
      <c r="A19" s="8" t="s">
        <v>32</v>
      </c>
      <c r="B19" s="106">
        <v>72891.14</v>
      </c>
      <c r="C19" s="114">
        <v>74395.22</v>
      </c>
      <c r="D19" s="122">
        <v>78351.53</v>
      </c>
      <c r="E19" s="126">
        <v>73399.67</v>
      </c>
      <c r="F19" s="131">
        <v>62161.9</v>
      </c>
      <c r="G19" s="140">
        <v>77159.179999999993</v>
      </c>
      <c r="H19" s="148">
        <v>55454.29</v>
      </c>
      <c r="I19" s="161">
        <v>82054.570000000007</v>
      </c>
      <c r="J19" s="160">
        <v>88546.14</v>
      </c>
      <c r="K19" s="168">
        <v>81638.240000000005</v>
      </c>
      <c r="L19" s="28">
        <v>81528.03</v>
      </c>
      <c r="M19" s="100">
        <v>149486.74</v>
      </c>
      <c r="N19" s="26">
        <f t="shared" si="0"/>
        <v>977066.65</v>
      </c>
    </row>
    <row r="20" spans="1:14" x14ac:dyDescent="0.2">
      <c r="A20" s="8" t="s">
        <v>33</v>
      </c>
      <c r="B20" s="106">
        <v>1187866.8500000001</v>
      </c>
      <c r="C20" s="114">
        <v>1114332.71</v>
      </c>
      <c r="D20" s="122">
        <v>1238426.46</v>
      </c>
      <c r="E20" s="126">
        <v>1213079.1299999999</v>
      </c>
      <c r="F20" s="131">
        <v>1138958.3999999999</v>
      </c>
      <c r="G20" s="140">
        <v>1393164.99</v>
      </c>
      <c r="H20" s="148">
        <v>1157649.02</v>
      </c>
      <c r="I20" s="161">
        <v>1095947.42</v>
      </c>
      <c r="J20" s="160">
        <v>1439287.6</v>
      </c>
      <c r="K20" s="168">
        <v>1306676.23</v>
      </c>
      <c r="L20" s="28">
        <v>1270208.98</v>
      </c>
      <c r="M20" s="100">
        <v>1563469.95</v>
      </c>
      <c r="N20" s="26">
        <f t="shared" si="0"/>
        <v>15119067.74</v>
      </c>
    </row>
    <row r="21" spans="1:14" x14ac:dyDescent="0.2">
      <c r="A21" s="8" t="s">
        <v>34</v>
      </c>
      <c r="B21" s="106">
        <v>146764.18</v>
      </c>
      <c r="C21" s="114">
        <v>117861.85</v>
      </c>
      <c r="D21" s="122">
        <v>112741.06</v>
      </c>
      <c r="E21" s="126">
        <v>121475.74</v>
      </c>
      <c r="F21" s="131">
        <v>102390.87</v>
      </c>
      <c r="G21" s="140">
        <v>132071.92000000001</v>
      </c>
      <c r="H21" s="148">
        <v>103237.78</v>
      </c>
      <c r="I21" s="161">
        <v>110426.1</v>
      </c>
      <c r="J21" s="160">
        <v>147385.07</v>
      </c>
      <c r="K21" s="168">
        <v>138533.5</v>
      </c>
      <c r="L21" s="28">
        <v>147702.20000000001</v>
      </c>
      <c r="M21" s="100">
        <v>140058.85999999999</v>
      </c>
      <c r="N21" s="26">
        <f t="shared" si="0"/>
        <v>1520649.13</v>
      </c>
    </row>
    <row r="22" spans="1:14" x14ac:dyDescent="0.2">
      <c r="A22" s="8" t="s">
        <v>35</v>
      </c>
      <c r="B22" s="106">
        <v>1265525.52</v>
      </c>
      <c r="C22" s="114">
        <v>1177327.0900000001</v>
      </c>
      <c r="D22" s="122">
        <v>1298845.78</v>
      </c>
      <c r="E22" s="126">
        <v>1283709.69</v>
      </c>
      <c r="F22" s="131">
        <v>1240017.55</v>
      </c>
      <c r="G22" s="140">
        <v>1459673.22</v>
      </c>
      <c r="H22" s="148">
        <v>1193909.58</v>
      </c>
      <c r="I22" s="161">
        <v>1205381.96</v>
      </c>
      <c r="J22" s="160">
        <v>1568487.34</v>
      </c>
      <c r="K22" s="168">
        <v>1475765.09</v>
      </c>
      <c r="L22" s="28">
        <v>1552474.11</v>
      </c>
      <c r="M22" s="100">
        <v>1839257.71</v>
      </c>
      <c r="N22" s="26">
        <f t="shared" si="0"/>
        <v>16560374.640000001</v>
      </c>
    </row>
    <row r="23" spans="1:14" x14ac:dyDescent="0.2">
      <c r="A23" s="8" t="s">
        <v>36</v>
      </c>
      <c r="B23" s="106">
        <v>2487154.33</v>
      </c>
      <c r="C23" s="114">
        <v>2446103.69</v>
      </c>
      <c r="D23" s="122">
        <v>2526963.25</v>
      </c>
      <c r="E23" s="126">
        <v>2506952.69</v>
      </c>
      <c r="F23" s="131">
        <v>2414532.23</v>
      </c>
      <c r="G23" s="140">
        <v>2794758.94</v>
      </c>
      <c r="H23" s="148">
        <v>2218025.98</v>
      </c>
      <c r="I23" s="161">
        <v>2230671.2200000002</v>
      </c>
      <c r="J23" s="160">
        <v>2917058.01</v>
      </c>
      <c r="K23" s="168">
        <v>2828428.4</v>
      </c>
      <c r="L23" s="28">
        <v>2788835.33</v>
      </c>
      <c r="M23" s="100">
        <v>2902812.58</v>
      </c>
      <c r="N23" s="26">
        <f t="shared" si="0"/>
        <v>31062296.649999991</v>
      </c>
    </row>
    <row r="24" spans="1:14" x14ac:dyDescent="0.2">
      <c r="A24" s="8" t="s">
        <v>37</v>
      </c>
      <c r="B24" s="106">
        <v>358079.36</v>
      </c>
      <c r="C24" s="114">
        <v>258475.6</v>
      </c>
      <c r="D24" s="122">
        <v>299934.03999999998</v>
      </c>
      <c r="E24" s="126">
        <v>312126.17</v>
      </c>
      <c r="F24" s="131">
        <v>280034.53999999998</v>
      </c>
      <c r="G24" s="140">
        <v>358560.12</v>
      </c>
      <c r="H24" s="148">
        <v>225287.71</v>
      </c>
      <c r="I24" s="161">
        <v>245613.01</v>
      </c>
      <c r="J24" s="160">
        <v>434098.05</v>
      </c>
      <c r="K24" s="168">
        <v>492115.71</v>
      </c>
      <c r="L24" s="28">
        <v>1580387.04</v>
      </c>
      <c r="M24" s="100">
        <v>457123.44</v>
      </c>
      <c r="N24" s="26">
        <f t="shared" si="0"/>
        <v>5301834.79</v>
      </c>
    </row>
    <row r="25" spans="1:14" x14ac:dyDescent="0.2">
      <c r="A25" s="8" t="s">
        <v>38</v>
      </c>
      <c r="B25" s="106">
        <v>533642.74</v>
      </c>
      <c r="C25" s="114">
        <v>661231.43999999994</v>
      </c>
      <c r="D25" s="122">
        <v>601535.30000000005</v>
      </c>
      <c r="E25" s="126">
        <v>309292.17</v>
      </c>
      <c r="F25" s="131">
        <v>307363.13</v>
      </c>
      <c r="G25" s="140">
        <v>722165.77</v>
      </c>
      <c r="H25" s="148">
        <v>248655.63</v>
      </c>
      <c r="I25" s="161">
        <v>315272.02</v>
      </c>
      <c r="J25" s="160">
        <v>645294.48</v>
      </c>
      <c r="K25" s="168">
        <v>452420.85</v>
      </c>
      <c r="L25" s="28">
        <v>442904.58</v>
      </c>
      <c r="M25" s="100">
        <v>470049.32</v>
      </c>
      <c r="N25" s="26">
        <f t="shared" si="0"/>
        <v>5709827.4299999997</v>
      </c>
    </row>
    <row r="26" spans="1:14" x14ac:dyDescent="0.2">
      <c r="A26" s="8" t="s">
        <v>39</v>
      </c>
      <c r="B26" s="106">
        <v>16066326.300000001</v>
      </c>
      <c r="C26" s="114">
        <v>15640723.949999999</v>
      </c>
      <c r="D26" s="122">
        <v>16692563.459999999</v>
      </c>
      <c r="E26" s="126">
        <v>16399997.08</v>
      </c>
      <c r="F26" s="131">
        <v>15889740.57</v>
      </c>
      <c r="G26" s="140">
        <v>19905858.16</v>
      </c>
      <c r="H26" s="148">
        <v>15323090.959999999</v>
      </c>
      <c r="I26" s="161">
        <v>14845650.65</v>
      </c>
      <c r="J26" s="160">
        <v>19630207.779999997</v>
      </c>
      <c r="K26" s="168">
        <v>19182080.539999999</v>
      </c>
      <c r="L26" s="28">
        <v>18109129.59</v>
      </c>
      <c r="M26" s="100">
        <v>21200892.689999998</v>
      </c>
      <c r="N26" s="26">
        <f t="shared" si="0"/>
        <v>208886261.72999999</v>
      </c>
    </row>
    <row r="27" spans="1:14" x14ac:dyDescent="0.2">
      <c r="A27" s="8" t="s">
        <v>40</v>
      </c>
      <c r="B27" s="106">
        <v>494903.94</v>
      </c>
      <c r="C27" s="114">
        <v>541623.86</v>
      </c>
      <c r="D27" s="122">
        <v>535917.38</v>
      </c>
      <c r="E27" s="126">
        <v>542189.82999999996</v>
      </c>
      <c r="F27" s="131">
        <v>521066.79</v>
      </c>
      <c r="G27" s="140">
        <v>661330.28</v>
      </c>
      <c r="H27" s="148">
        <v>485487.16</v>
      </c>
      <c r="I27" s="161">
        <v>465014.68</v>
      </c>
      <c r="J27" s="160">
        <v>673992.51</v>
      </c>
      <c r="K27" s="168">
        <v>604217.61</v>
      </c>
      <c r="L27" s="28">
        <v>509551.7</v>
      </c>
      <c r="M27" s="100">
        <v>578907.4</v>
      </c>
      <c r="N27" s="26">
        <f>SUM(B27:M27)</f>
        <v>6614203.1400000006</v>
      </c>
    </row>
    <row r="28" spans="1:14" x14ac:dyDescent="0.2">
      <c r="A28" s="8" t="s">
        <v>41</v>
      </c>
      <c r="B28" s="106">
        <v>44341.18</v>
      </c>
      <c r="C28" s="114">
        <v>22503.47</v>
      </c>
      <c r="D28" s="122">
        <v>263143.83</v>
      </c>
      <c r="E28" s="126">
        <v>376191.72</v>
      </c>
      <c r="F28" s="131">
        <v>350580.54</v>
      </c>
      <c r="G28" s="140">
        <v>281915.84999999998</v>
      </c>
      <c r="H28" s="148">
        <v>107801.19</v>
      </c>
      <c r="I28" s="161">
        <v>119295.7</v>
      </c>
      <c r="J28" s="160">
        <v>258329.97</v>
      </c>
      <c r="K28" s="168">
        <v>75690.490000000005</v>
      </c>
      <c r="L28" s="28">
        <v>65541.7</v>
      </c>
      <c r="M28" s="100">
        <v>1003526.05</v>
      </c>
      <c r="N28" s="26">
        <f>SUM(B28:M28)</f>
        <v>2968861.6899999995</v>
      </c>
    </row>
    <row r="29" spans="1:14" x14ac:dyDescent="0.2">
      <c r="A29" s="8" t="s">
        <v>42</v>
      </c>
      <c r="B29" s="106">
        <v>745794.08</v>
      </c>
      <c r="C29" s="114">
        <v>909643.73</v>
      </c>
      <c r="D29" s="122">
        <v>572240.57999999996</v>
      </c>
      <c r="E29" s="126">
        <v>389587.09</v>
      </c>
      <c r="F29" s="131">
        <v>602339.98</v>
      </c>
      <c r="G29" s="140">
        <v>1976584.81</v>
      </c>
      <c r="H29" s="148">
        <v>1092054.25</v>
      </c>
      <c r="I29" s="161">
        <v>1001564.01</v>
      </c>
      <c r="J29" s="160">
        <v>705210.26</v>
      </c>
      <c r="K29" s="168">
        <v>1147725.3500000001</v>
      </c>
      <c r="L29" s="28">
        <v>645786</v>
      </c>
      <c r="M29" s="102">
        <v>1477376.95</v>
      </c>
      <c r="N29" s="26">
        <f>SUM(B29:M29)</f>
        <v>11265907.089999998</v>
      </c>
    </row>
    <row r="30" spans="1:14" x14ac:dyDescent="0.2">
      <c r="B30" s="31"/>
      <c r="C30" s="31"/>
      <c r="D30" s="33"/>
      <c r="E30" s="31"/>
      <c r="F30" s="33"/>
      <c r="G30" s="33"/>
      <c r="H30" s="33"/>
      <c r="I30" s="33"/>
      <c r="J30" s="33"/>
      <c r="K30" s="33"/>
      <c r="L30" s="28"/>
      <c r="M30" s="33"/>
      <c r="N30" s="34"/>
    </row>
    <row r="31" spans="1:14" ht="13.5" thickBot="1" x14ac:dyDescent="0.25">
      <c r="A31" s="35" t="s">
        <v>15</v>
      </c>
      <c r="B31" s="36">
        <f t="shared" ref="B31:G31" si="1">SUM(B11:B29)</f>
        <v>99456928.86999999</v>
      </c>
      <c r="C31" s="36">
        <f t="shared" si="1"/>
        <v>97277550.079999998</v>
      </c>
      <c r="D31" s="37">
        <f t="shared" si="1"/>
        <v>105280202.08999996</v>
      </c>
      <c r="E31" s="36">
        <f t="shared" si="1"/>
        <v>101620951.17</v>
      </c>
      <c r="F31" s="37">
        <f t="shared" si="1"/>
        <v>100420665.96000005</v>
      </c>
      <c r="G31" s="37">
        <f t="shared" si="1"/>
        <v>121127741.14</v>
      </c>
      <c r="H31" s="37">
        <f t="shared" ref="H31:M31" si="2">SUM(H11:H29)</f>
        <v>96289778.309999973</v>
      </c>
      <c r="I31" s="37">
        <f t="shared" si="2"/>
        <v>96823904.889999986</v>
      </c>
      <c r="J31" s="37">
        <f t="shared" si="2"/>
        <v>130382907.86</v>
      </c>
      <c r="K31" s="37">
        <f t="shared" si="2"/>
        <v>126085407.61000001</v>
      </c>
      <c r="L31" s="37">
        <f t="shared" si="2"/>
        <v>125061647.81000005</v>
      </c>
      <c r="M31" s="37">
        <f t="shared" si="2"/>
        <v>137252247.16999996</v>
      </c>
      <c r="N31" s="36">
        <f>SUM(N11:N29)</f>
        <v>1337079932.9600003</v>
      </c>
    </row>
    <row r="32" spans="1:14" ht="13.5" thickTop="1" x14ac:dyDescent="0.2">
      <c r="K32" s="38"/>
    </row>
    <row r="35" spans="1:1" x14ac:dyDescent="0.2">
      <c r="A35" s="2"/>
    </row>
    <row r="41" spans="1:1" ht="12" customHeight="1" x14ac:dyDescent="0.2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9"/>
  <sheetViews>
    <sheetView zoomScaleNormal="100" workbookViewId="0">
      <selection activeCell="C34" sqref="C34"/>
    </sheetView>
  </sheetViews>
  <sheetFormatPr defaultRowHeight="12.75" x14ac:dyDescent="0.2"/>
  <cols>
    <col min="1" max="1" width="20.7109375" style="7" customWidth="1"/>
    <col min="2" max="13" width="15.7109375" style="7" customWidth="1"/>
    <col min="14" max="14" width="17.7109375" style="7" bestFit="1" customWidth="1"/>
    <col min="15" max="256" width="15.7109375" style="7"/>
    <col min="257" max="257" width="20.7109375" style="7" customWidth="1"/>
    <col min="258" max="269" width="15.7109375" style="7" customWidth="1"/>
    <col min="270" max="270" width="17.7109375" style="7" bestFit="1" customWidth="1"/>
    <col min="271" max="512" width="15.7109375" style="7"/>
    <col min="513" max="513" width="20.7109375" style="7" customWidth="1"/>
    <col min="514" max="525" width="15.7109375" style="7" customWidth="1"/>
    <col min="526" max="526" width="17.7109375" style="7" bestFit="1" customWidth="1"/>
    <col min="527" max="768" width="15.7109375" style="7"/>
    <col min="769" max="769" width="20.7109375" style="7" customWidth="1"/>
    <col min="770" max="781" width="15.7109375" style="7" customWidth="1"/>
    <col min="782" max="782" width="17.7109375" style="7" bestFit="1" customWidth="1"/>
    <col min="783" max="1024" width="9.140625" style="7"/>
    <col min="1025" max="1025" width="20.7109375" style="7" customWidth="1"/>
    <col min="1026" max="1037" width="15.7109375" style="7" customWidth="1"/>
    <col min="1038" max="1038" width="17.7109375" style="7" bestFit="1" customWidth="1"/>
    <col min="1039" max="1280" width="15.7109375" style="7"/>
    <col min="1281" max="1281" width="20.7109375" style="7" customWidth="1"/>
    <col min="1282" max="1293" width="15.7109375" style="7" customWidth="1"/>
    <col min="1294" max="1294" width="17.7109375" style="7" bestFit="1" customWidth="1"/>
    <col min="1295" max="1536" width="15.7109375" style="7"/>
    <col min="1537" max="1537" width="20.7109375" style="7" customWidth="1"/>
    <col min="1538" max="1549" width="15.7109375" style="7" customWidth="1"/>
    <col min="1550" max="1550" width="17.7109375" style="7" bestFit="1" customWidth="1"/>
    <col min="1551" max="1792" width="15.7109375" style="7"/>
    <col min="1793" max="1793" width="20.7109375" style="7" customWidth="1"/>
    <col min="1794" max="1805" width="15.7109375" style="7" customWidth="1"/>
    <col min="1806" max="1806" width="17.7109375" style="7" bestFit="1" customWidth="1"/>
    <col min="1807" max="2048" width="9.140625" style="7"/>
    <col min="2049" max="2049" width="20.7109375" style="7" customWidth="1"/>
    <col min="2050" max="2061" width="15.7109375" style="7" customWidth="1"/>
    <col min="2062" max="2062" width="17.7109375" style="7" bestFit="1" customWidth="1"/>
    <col min="2063" max="2304" width="15.7109375" style="7"/>
    <col min="2305" max="2305" width="20.7109375" style="7" customWidth="1"/>
    <col min="2306" max="2317" width="15.7109375" style="7" customWidth="1"/>
    <col min="2318" max="2318" width="17.7109375" style="7" bestFit="1" customWidth="1"/>
    <col min="2319" max="2560" width="15.7109375" style="7"/>
    <col min="2561" max="2561" width="20.7109375" style="7" customWidth="1"/>
    <col min="2562" max="2573" width="15.7109375" style="7" customWidth="1"/>
    <col min="2574" max="2574" width="17.7109375" style="7" bestFit="1" customWidth="1"/>
    <col min="2575" max="2816" width="15.7109375" style="7"/>
    <col min="2817" max="2817" width="20.7109375" style="7" customWidth="1"/>
    <col min="2818" max="2829" width="15.7109375" style="7" customWidth="1"/>
    <col min="2830" max="2830" width="17.7109375" style="7" bestFit="1" customWidth="1"/>
    <col min="2831" max="3072" width="9.140625" style="7"/>
    <col min="3073" max="3073" width="20.7109375" style="7" customWidth="1"/>
    <col min="3074" max="3085" width="15.7109375" style="7" customWidth="1"/>
    <col min="3086" max="3086" width="17.7109375" style="7" bestFit="1" customWidth="1"/>
    <col min="3087" max="3328" width="15.7109375" style="7"/>
    <col min="3329" max="3329" width="20.7109375" style="7" customWidth="1"/>
    <col min="3330" max="3341" width="15.7109375" style="7" customWidth="1"/>
    <col min="3342" max="3342" width="17.7109375" style="7" bestFit="1" customWidth="1"/>
    <col min="3343" max="3584" width="15.7109375" style="7"/>
    <col min="3585" max="3585" width="20.7109375" style="7" customWidth="1"/>
    <col min="3586" max="3597" width="15.7109375" style="7" customWidth="1"/>
    <col min="3598" max="3598" width="17.7109375" style="7" bestFit="1" customWidth="1"/>
    <col min="3599" max="3840" width="15.7109375" style="7"/>
    <col min="3841" max="3841" width="20.7109375" style="7" customWidth="1"/>
    <col min="3842" max="3853" width="15.7109375" style="7" customWidth="1"/>
    <col min="3854" max="3854" width="17.7109375" style="7" bestFit="1" customWidth="1"/>
    <col min="3855" max="4096" width="9.140625" style="7"/>
    <col min="4097" max="4097" width="20.7109375" style="7" customWidth="1"/>
    <col min="4098" max="4109" width="15.7109375" style="7" customWidth="1"/>
    <col min="4110" max="4110" width="17.7109375" style="7" bestFit="1" customWidth="1"/>
    <col min="4111" max="4352" width="15.7109375" style="7"/>
    <col min="4353" max="4353" width="20.7109375" style="7" customWidth="1"/>
    <col min="4354" max="4365" width="15.7109375" style="7" customWidth="1"/>
    <col min="4366" max="4366" width="17.7109375" style="7" bestFit="1" customWidth="1"/>
    <col min="4367" max="4608" width="15.7109375" style="7"/>
    <col min="4609" max="4609" width="20.7109375" style="7" customWidth="1"/>
    <col min="4610" max="4621" width="15.7109375" style="7" customWidth="1"/>
    <col min="4622" max="4622" width="17.7109375" style="7" bestFit="1" customWidth="1"/>
    <col min="4623" max="4864" width="15.7109375" style="7"/>
    <col min="4865" max="4865" width="20.7109375" style="7" customWidth="1"/>
    <col min="4866" max="4877" width="15.7109375" style="7" customWidth="1"/>
    <col min="4878" max="4878" width="17.7109375" style="7" bestFit="1" customWidth="1"/>
    <col min="4879" max="5120" width="9.140625" style="7"/>
    <col min="5121" max="5121" width="20.7109375" style="7" customWidth="1"/>
    <col min="5122" max="5133" width="15.7109375" style="7" customWidth="1"/>
    <col min="5134" max="5134" width="17.7109375" style="7" bestFit="1" customWidth="1"/>
    <col min="5135" max="5376" width="15.7109375" style="7"/>
    <col min="5377" max="5377" width="20.7109375" style="7" customWidth="1"/>
    <col min="5378" max="5389" width="15.7109375" style="7" customWidth="1"/>
    <col min="5390" max="5390" width="17.7109375" style="7" bestFit="1" customWidth="1"/>
    <col min="5391" max="5632" width="15.7109375" style="7"/>
    <col min="5633" max="5633" width="20.7109375" style="7" customWidth="1"/>
    <col min="5634" max="5645" width="15.7109375" style="7" customWidth="1"/>
    <col min="5646" max="5646" width="17.7109375" style="7" bestFit="1" customWidth="1"/>
    <col min="5647" max="5888" width="15.7109375" style="7"/>
    <col min="5889" max="5889" width="20.7109375" style="7" customWidth="1"/>
    <col min="5890" max="5901" width="15.7109375" style="7" customWidth="1"/>
    <col min="5902" max="5902" width="17.7109375" style="7" bestFit="1" customWidth="1"/>
    <col min="5903" max="6144" width="9.140625" style="7"/>
    <col min="6145" max="6145" width="20.7109375" style="7" customWidth="1"/>
    <col min="6146" max="6157" width="15.7109375" style="7" customWidth="1"/>
    <col min="6158" max="6158" width="17.7109375" style="7" bestFit="1" customWidth="1"/>
    <col min="6159" max="6400" width="15.7109375" style="7"/>
    <col min="6401" max="6401" width="20.7109375" style="7" customWidth="1"/>
    <col min="6402" max="6413" width="15.7109375" style="7" customWidth="1"/>
    <col min="6414" max="6414" width="17.7109375" style="7" bestFit="1" customWidth="1"/>
    <col min="6415" max="6656" width="15.7109375" style="7"/>
    <col min="6657" max="6657" width="20.7109375" style="7" customWidth="1"/>
    <col min="6658" max="6669" width="15.7109375" style="7" customWidth="1"/>
    <col min="6670" max="6670" width="17.7109375" style="7" bestFit="1" customWidth="1"/>
    <col min="6671" max="6912" width="15.7109375" style="7"/>
    <col min="6913" max="6913" width="20.7109375" style="7" customWidth="1"/>
    <col min="6914" max="6925" width="15.7109375" style="7" customWidth="1"/>
    <col min="6926" max="6926" width="17.7109375" style="7" bestFit="1" customWidth="1"/>
    <col min="6927" max="7168" width="9.140625" style="7"/>
    <col min="7169" max="7169" width="20.7109375" style="7" customWidth="1"/>
    <col min="7170" max="7181" width="15.7109375" style="7" customWidth="1"/>
    <col min="7182" max="7182" width="17.7109375" style="7" bestFit="1" customWidth="1"/>
    <col min="7183" max="7424" width="15.7109375" style="7"/>
    <col min="7425" max="7425" width="20.7109375" style="7" customWidth="1"/>
    <col min="7426" max="7437" width="15.7109375" style="7" customWidth="1"/>
    <col min="7438" max="7438" width="17.7109375" style="7" bestFit="1" customWidth="1"/>
    <col min="7439" max="7680" width="15.7109375" style="7"/>
    <col min="7681" max="7681" width="20.7109375" style="7" customWidth="1"/>
    <col min="7682" max="7693" width="15.7109375" style="7" customWidth="1"/>
    <col min="7694" max="7694" width="17.7109375" style="7" bestFit="1" customWidth="1"/>
    <col min="7695" max="7936" width="15.7109375" style="7"/>
    <col min="7937" max="7937" width="20.7109375" style="7" customWidth="1"/>
    <col min="7938" max="7949" width="15.7109375" style="7" customWidth="1"/>
    <col min="7950" max="7950" width="17.7109375" style="7" bestFit="1" customWidth="1"/>
    <col min="7951" max="8192" width="9.140625" style="7"/>
    <col min="8193" max="8193" width="20.7109375" style="7" customWidth="1"/>
    <col min="8194" max="8205" width="15.7109375" style="7" customWidth="1"/>
    <col min="8206" max="8206" width="17.7109375" style="7" bestFit="1" customWidth="1"/>
    <col min="8207" max="8448" width="15.7109375" style="7"/>
    <col min="8449" max="8449" width="20.7109375" style="7" customWidth="1"/>
    <col min="8450" max="8461" width="15.7109375" style="7" customWidth="1"/>
    <col min="8462" max="8462" width="17.7109375" style="7" bestFit="1" customWidth="1"/>
    <col min="8463" max="8704" width="15.7109375" style="7"/>
    <col min="8705" max="8705" width="20.7109375" style="7" customWidth="1"/>
    <col min="8706" max="8717" width="15.7109375" style="7" customWidth="1"/>
    <col min="8718" max="8718" width="17.7109375" style="7" bestFit="1" customWidth="1"/>
    <col min="8719" max="8960" width="15.7109375" style="7"/>
    <col min="8961" max="8961" width="20.7109375" style="7" customWidth="1"/>
    <col min="8962" max="8973" width="15.7109375" style="7" customWidth="1"/>
    <col min="8974" max="8974" width="17.7109375" style="7" bestFit="1" customWidth="1"/>
    <col min="8975" max="9216" width="9.140625" style="7"/>
    <col min="9217" max="9217" width="20.7109375" style="7" customWidth="1"/>
    <col min="9218" max="9229" width="15.7109375" style="7" customWidth="1"/>
    <col min="9230" max="9230" width="17.7109375" style="7" bestFit="1" customWidth="1"/>
    <col min="9231" max="9472" width="15.7109375" style="7"/>
    <col min="9473" max="9473" width="20.7109375" style="7" customWidth="1"/>
    <col min="9474" max="9485" width="15.7109375" style="7" customWidth="1"/>
    <col min="9486" max="9486" width="17.7109375" style="7" bestFit="1" customWidth="1"/>
    <col min="9487" max="9728" width="15.7109375" style="7"/>
    <col min="9729" max="9729" width="20.7109375" style="7" customWidth="1"/>
    <col min="9730" max="9741" width="15.7109375" style="7" customWidth="1"/>
    <col min="9742" max="9742" width="17.7109375" style="7" bestFit="1" customWidth="1"/>
    <col min="9743" max="9984" width="15.7109375" style="7"/>
    <col min="9985" max="9985" width="20.7109375" style="7" customWidth="1"/>
    <col min="9986" max="9997" width="15.7109375" style="7" customWidth="1"/>
    <col min="9998" max="9998" width="17.7109375" style="7" bestFit="1" customWidth="1"/>
    <col min="9999" max="10240" width="9.140625" style="7"/>
    <col min="10241" max="10241" width="20.7109375" style="7" customWidth="1"/>
    <col min="10242" max="10253" width="15.7109375" style="7" customWidth="1"/>
    <col min="10254" max="10254" width="17.7109375" style="7" bestFit="1" customWidth="1"/>
    <col min="10255" max="10496" width="15.7109375" style="7"/>
    <col min="10497" max="10497" width="20.7109375" style="7" customWidth="1"/>
    <col min="10498" max="10509" width="15.7109375" style="7" customWidth="1"/>
    <col min="10510" max="10510" width="17.7109375" style="7" bestFit="1" customWidth="1"/>
    <col min="10511" max="10752" width="15.7109375" style="7"/>
    <col min="10753" max="10753" width="20.7109375" style="7" customWidth="1"/>
    <col min="10754" max="10765" width="15.7109375" style="7" customWidth="1"/>
    <col min="10766" max="10766" width="17.7109375" style="7" bestFit="1" customWidth="1"/>
    <col min="10767" max="11008" width="15.7109375" style="7"/>
    <col min="11009" max="11009" width="20.7109375" style="7" customWidth="1"/>
    <col min="11010" max="11021" width="15.7109375" style="7" customWidth="1"/>
    <col min="11022" max="11022" width="17.7109375" style="7" bestFit="1" customWidth="1"/>
    <col min="11023" max="11264" width="9.140625" style="7"/>
    <col min="11265" max="11265" width="20.7109375" style="7" customWidth="1"/>
    <col min="11266" max="11277" width="15.7109375" style="7" customWidth="1"/>
    <col min="11278" max="11278" width="17.7109375" style="7" bestFit="1" customWidth="1"/>
    <col min="11279" max="11520" width="15.7109375" style="7"/>
    <col min="11521" max="11521" width="20.7109375" style="7" customWidth="1"/>
    <col min="11522" max="11533" width="15.7109375" style="7" customWidth="1"/>
    <col min="11534" max="11534" width="17.7109375" style="7" bestFit="1" customWidth="1"/>
    <col min="11535" max="11776" width="15.7109375" style="7"/>
    <col min="11777" max="11777" width="20.7109375" style="7" customWidth="1"/>
    <col min="11778" max="11789" width="15.7109375" style="7" customWidth="1"/>
    <col min="11790" max="11790" width="17.7109375" style="7" bestFit="1" customWidth="1"/>
    <col min="11791" max="12032" width="15.7109375" style="7"/>
    <col min="12033" max="12033" width="20.7109375" style="7" customWidth="1"/>
    <col min="12034" max="12045" width="15.7109375" style="7" customWidth="1"/>
    <col min="12046" max="12046" width="17.7109375" style="7" bestFit="1" customWidth="1"/>
    <col min="12047" max="12288" width="9.140625" style="7"/>
    <col min="12289" max="12289" width="20.7109375" style="7" customWidth="1"/>
    <col min="12290" max="12301" width="15.7109375" style="7" customWidth="1"/>
    <col min="12302" max="12302" width="17.7109375" style="7" bestFit="1" customWidth="1"/>
    <col min="12303" max="12544" width="15.7109375" style="7"/>
    <col min="12545" max="12545" width="20.7109375" style="7" customWidth="1"/>
    <col min="12546" max="12557" width="15.7109375" style="7" customWidth="1"/>
    <col min="12558" max="12558" width="17.7109375" style="7" bestFit="1" customWidth="1"/>
    <col min="12559" max="12800" width="15.7109375" style="7"/>
    <col min="12801" max="12801" width="20.7109375" style="7" customWidth="1"/>
    <col min="12802" max="12813" width="15.7109375" style="7" customWidth="1"/>
    <col min="12814" max="12814" width="17.7109375" style="7" bestFit="1" customWidth="1"/>
    <col min="12815" max="13056" width="15.7109375" style="7"/>
    <col min="13057" max="13057" width="20.7109375" style="7" customWidth="1"/>
    <col min="13058" max="13069" width="15.7109375" style="7" customWidth="1"/>
    <col min="13070" max="13070" width="17.7109375" style="7" bestFit="1" customWidth="1"/>
    <col min="13071" max="13312" width="9.140625" style="7"/>
    <col min="13313" max="13313" width="20.7109375" style="7" customWidth="1"/>
    <col min="13314" max="13325" width="15.7109375" style="7" customWidth="1"/>
    <col min="13326" max="13326" width="17.7109375" style="7" bestFit="1" customWidth="1"/>
    <col min="13327" max="13568" width="15.7109375" style="7"/>
    <col min="13569" max="13569" width="20.7109375" style="7" customWidth="1"/>
    <col min="13570" max="13581" width="15.7109375" style="7" customWidth="1"/>
    <col min="13582" max="13582" width="17.7109375" style="7" bestFit="1" customWidth="1"/>
    <col min="13583" max="13824" width="15.7109375" style="7"/>
    <col min="13825" max="13825" width="20.7109375" style="7" customWidth="1"/>
    <col min="13826" max="13837" width="15.7109375" style="7" customWidth="1"/>
    <col min="13838" max="13838" width="17.7109375" style="7" bestFit="1" customWidth="1"/>
    <col min="13839" max="14080" width="15.7109375" style="7"/>
    <col min="14081" max="14081" width="20.7109375" style="7" customWidth="1"/>
    <col min="14082" max="14093" width="15.7109375" style="7" customWidth="1"/>
    <col min="14094" max="14094" width="17.7109375" style="7" bestFit="1" customWidth="1"/>
    <col min="14095" max="14336" width="9.140625" style="7"/>
    <col min="14337" max="14337" width="20.7109375" style="7" customWidth="1"/>
    <col min="14338" max="14349" width="15.7109375" style="7" customWidth="1"/>
    <col min="14350" max="14350" width="17.7109375" style="7" bestFit="1" customWidth="1"/>
    <col min="14351" max="14592" width="15.7109375" style="7"/>
    <col min="14593" max="14593" width="20.7109375" style="7" customWidth="1"/>
    <col min="14594" max="14605" width="15.7109375" style="7" customWidth="1"/>
    <col min="14606" max="14606" width="17.7109375" style="7" bestFit="1" customWidth="1"/>
    <col min="14607" max="14848" width="15.7109375" style="7"/>
    <col min="14849" max="14849" width="20.7109375" style="7" customWidth="1"/>
    <col min="14850" max="14861" width="15.7109375" style="7" customWidth="1"/>
    <col min="14862" max="14862" width="17.7109375" style="7" bestFit="1" customWidth="1"/>
    <col min="14863" max="15104" width="15.7109375" style="7"/>
    <col min="15105" max="15105" width="20.7109375" style="7" customWidth="1"/>
    <col min="15106" max="15117" width="15.7109375" style="7" customWidth="1"/>
    <col min="15118" max="15118" width="17.7109375" style="7" bestFit="1" customWidth="1"/>
    <col min="15119" max="15360" width="9.140625" style="7"/>
    <col min="15361" max="15361" width="20.7109375" style="7" customWidth="1"/>
    <col min="15362" max="15373" width="15.7109375" style="7" customWidth="1"/>
    <col min="15374" max="15374" width="17.7109375" style="7" bestFit="1" customWidth="1"/>
    <col min="15375" max="15616" width="15.7109375" style="7"/>
    <col min="15617" max="15617" width="20.7109375" style="7" customWidth="1"/>
    <col min="15618" max="15629" width="15.7109375" style="7" customWidth="1"/>
    <col min="15630" max="15630" width="17.7109375" style="7" bestFit="1" customWidth="1"/>
    <col min="15631" max="15872" width="15.7109375" style="7"/>
    <col min="15873" max="15873" width="20.7109375" style="7" customWidth="1"/>
    <col min="15874" max="15885" width="15.7109375" style="7" customWidth="1"/>
    <col min="15886" max="15886" width="17.7109375" style="7" bestFit="1" customWidth="1"/>
    <col min="15887" max="16128" width="15.7109375" style="7"/>
    <col min="16129" max="16129" width="20.7109375" style="7" customWidth="1"/>
    <col min="16130" max="16141" width="15.7109375" style="7" customWidth="1"/>
    <col min="16142" max="16142" width="17.7109375" style="7" bestFit="1" customWidth="1"/>
    <col min="16143" max="16384" width="9.140625" style="7"/>
  </cols>
  <sheetData>
    <row r="1" spans="1:14" ht="15" x14ac:dyDescent="0.25">
      <c r="A1" s="3" t="s">
        <v>0</v>
      </c>
      <c r="B1" s="4"/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" x14ac:dyDescent="0.25">
      <c r="A2" s="3" t="s">
        <v>13</v>
      </c>
      <c r="B2" s="4"/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 x14ac:dyDescent="0.25">
      <c r="A3" s="3" t="s">
        <v>43</v>
      </c>
      <c r="B3" s="4"/>
      <c r="C3" s="4"/>
      <c r="D3" s="5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5" x14ac:dyDescent="0.25">
      <c r="A4" s="3" t="s">
        <v>102</v>
      </c>
      <c r="B4" s="4"/>
      <c r="C4" s="4"/>
      <c r="D4" s="5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x14ac:dyDescent="0.2">
      <c r="A5" s="4"/>
      <c r="B5" s="4"/>
      <c r="C5" s="4"/>
      <c r="D5" s="3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x14ac:dyDescent="0.2">
      <c r="A6" s="83"/>
      <c r="B6" s="84"/>
      <c r="D6" s="8"/>
    </row>
    <row r="7" spans="1:14" ht="15" x14ac:dyDescent="0.25">
      <c r="A7"/>
    </row>
    <row r="9" spans="1:14" x14ac:dyDescent="0.2">
      <c r="A9" s="11" t="s">
        <v>23</v>
      </c>
      <c r="B9" s="13" t="s">
        <v>2</v>
      </c>
      <c r="C9" s="13" t="s">
        <v>3</v>
      </c>
      <c r="D9" s="13" t="s">
        <v>4</v>
      </c>
      <c r="E9" s="13" t="s">
        <v>5</v>
      </c>
      <c r="F9" s="13" t="s">
        <v>6</v>
      </c>
      <c r="G9" s="13" t="s">
        <v>7</v>
      </c>
      <c r="H9" s="13" t="s">
        <v>8</v>
      </c>
      <c r="I9" s="13" t="s">
        <v>9</v>
      </c>
      <c r="J9" s="13" t="s">
        <v>10</v>
      </c>
      <c r="K9" s="13" t="s">
        <v>11</v>
      </c>
      <c r="L9" s="13" t="s">
        <v>12</v>
      </c>
      <c r="M9" s="13" t="s">
        <v>1</v>
      </c>
      <c r="N9" s="13" t="s">
        <v>15</v>
      </c>
    </row>
    <row r="10" spans="1:14" x14ac:dyDescent="0.2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4" x14ac:dyDescent="0.2">
      <c r="A11" s="8" t="s">
        <v>24</v>
      </c>
      <c r="B11" s="107">
        <v>533995.43999999994</v>
      </c>
      <c r="C11" s="115">
        <v>549851.18999999994</v>
      </c>
      <c r="D11" s="115">
        <v>615165.81000000006</v>
      </c>
      <c r="E11" s="127">
        <v>599453.55000000005</v>
      </c>
      <c r="F11" s="132">
        <v>508641.24</v>
      </c>
      <c r="G11" s="142">
        <v>549870.29</v>
      </c>
      <c r="H11" s="169">
        <v>503279.74</v>
      </c>
      <c r="I11" s="169">
        <v>488620.08</v>
      </c>
      <c r="J11" s="169">
        <v>648276.43000000005</v>
      </c>
      <c r="K11" s="169">
        <v>600119.15</v>
      </c>
      <c r="L11" s="169">
        <v>630832.13</v>
      </c>
      <c r="M11" s="169">
        <v>620536.77</v>
      </c>
      <c r="N11" s="169">
        <f t="shared" ref="N11:N26" si="0">SUM(B11:M11)</f>
        <v>6848641.8200000003</v>
      </c>
    </row>
    <row r="12" spans="1:14" x14ac:dyDescent="0.2">
      <c r="A12" s="8" t="s">
        <v>25</v>
      </c>
      <c r="B12" s="107">
        <v>76553295.989999995</v>
      </c>
      <c r="C12" s="115">
        <v>74716380.340000004</v>
      </c>
      <c r="D12" s="115">
        <v>79280480.400000006</v>
      </c>
      <c r="E12" s="127">
        <v>79773106.670000002</v>
      </c>
      <c r="F12" s="133">
        <v>79330888.230000004</v>
      </c>
      <c r="G12" s="142">
        <v>87744227.280000001</v>
      </c>
      <c r="H12" s="149">
        <v>73205399.709999993</v>
      </c>
      <c r="I12" s="154">
        <v>74684839.939999998</v>
      </c>
      <c r="J12" s="162">
        <v>101661567.83</v>
      </c>
      <c r="K12" s="169">
        <v>98330394.810000002</v>
      </c>
      <c r="L12" s="91">
        <v>101087369.48</v>
      </c>
      <c r="M12" s="101">
        <v>106528078.42</v>
      </c>
      <c r="N12" s="26">
        <f t="shared" si="0"/>
        <v>1032896029.1</v>
      </c>
    </row>
    <row r="13" spans="1:14" x14ac:dyDescent="0.2">
      <c r="A13" s="8" t="s">
        <v>26</v>
      </c>
      <c r="B13" s="107">
        <v>1702846.39</v>
      </c>
      <c r="C13" s="115">
        <v>1402351.86</v>
      </c>
      <c r="D13" s="115">
        <v>1428762.94</v>
      </c>
      <c r="E13" s="127">
        <v>1366373.07</v>
      </c>
      <c r="F13" s="133">
        <v>1448218.75</v>
      </c>
      <c r="G13" s="142">
        <v>1587807.91</v>
      </c>
      <c r="H13" s="149">
        <v>1222745.33</v>
      </c>
      <c r="I13" s="154">
        <v>1258405.94</v>
      </c>
      <c r="J13" s="162">
        <v>1793632.18</v>
      </c>
      <c r="K13" s="169">
        <v>1580546.68</v>
      </c>
      <c r="L13" s="91">
        <v>1219340.0900000001</v>
      </c>
      <c r="M13" s="101">
        <v>2085527.31</v>
      </c>
      <c r="N13" s="26">
        <f t="shared" si="0"/>
        <v>18096558.449999999</v>
      </c>
    </row>
    <row r="14" spans="1:14" x14ac:dyDescent="0.2">
      <c r="A14" s="8" t="s">
        <v>27</v>
      </c>
      <c r="B14" s="107">
        <v>3681596.31</v>
      </c>
      <c r="C14" s="115">
        <v>3385427.58</v>
      </c>
      <c r="D14" s="115">
        <v>3627206.29</v>
      </c>
      <c r="E14" s="127">
        <v>3382849.86</v>
      </c>
      <c r="F14" s="133">
        <v>3097788.52</v>
      </c>
      <c r="G14" s="142">
        <v>3582507.14</v>
      </c>
      <c r="H14" s="149">
        <v>2965360.7</v>
      </c>
      <c r="I14" s="154">
        <v>2915483.44</v>
      </c>
      <c r="J14" s="162">
        <v>3855142.48</v>
      </c>
      <c r="K14" s="169">
        <v>3590763.93</v>
      </c>
      <c r="L14" s="91">
        <v>3500822.39</v>
      </c>
      <c r="M14" s="101">
        <v>3683556.81</v>
      </c>
      <c r="N14" s="26">
        <f t="shared" si="0"/>
        <v>41268505.450000003</v>
      </c>
    </row>
    <row r="15" spans="1:14" x14ac:dyDescent="0.2">
      <c r="A15" s="8" t="s">
        <v>28</v>
      </c>
      <c r="B15" s="107">
        <v>5740.64</v>
      </c>
      <c r="C15" s="115">
        <v>4354.34</v>
      </c>
      <c r="D15" s="115">
        <v>4354.9399999999996</v>
      </c>
      <c r="E15" s="127">
        <v>1948.06</v>
      </c>
      <c r="F15" s="133">
        <v>4293.55</v>
      </c>
      <c r="G15" s="142">
        <v>2929.19</v>
      </c>
      <c r="H15" s="149">
        <v>4557.79</v>
      </c>
      <c r="I15" s="154">
        <v>6293.03</v>
      </c>
      <c r="J15" s="162">
        <v>4444.32</v>
      </c>
      <c r="K15" s="169">
        <v>2938.82</v>
      </c>
      <c r="L15" s="91">
        <v>4955.07</v>
      </c>
      <c r="M15" s="101">
        <v>5322.54</v>
      </c>
      <c r="N15" s="26">
        <f t="shared" si="0"/>
        <v>52132.29</v>
      </c>
    </row>
    <row r="16" spans="1:14" x14ac:dyDescent="0.2">
      <c r="A16" s="8" t="s">
        <v>29</v>
      </c>
      <c r="B16" s="107">
        <v>32873.129999999997</v>
      </c>
      <c r="C16" s="115">
        <v>35799.81</v>
      </c>
      <c r="D16" s="115">
        <v>33874.269999999997</v>
      </c>
      <c r="E16" s="127">
        <v>31682.97</v>
      </c>
      <c r="F16" s="133">
        <v>32970.5</v>
      </c>
      <c r="G16" s="142">
        <v>27930.04</v>
      </c>
      <c r="H16" s="149">
        <v>38147.5</v>
      </c>
      <c r="I16" s="154">
        <v>34909.82</v>
      </c>
      <c r="J16" s="162">
        <v>41926.26</v>
      </c>
      <c r="K16" s="169">
        <v>25134.12</v>
      </c>
      <c r="L16" s="91">
        <v>48176.06</v>
      </c>
      <c r="M16" s="101">
        <v>50257.67</v>
      </c>
      <c r="N16" s="26">
        <f t="shared" si="0"/>
        <v>433682.14999999997</v>
      </c>
    </row>
    <row r="17" spans="1:14" x14ac:dyDescent="0.2">
      <c r="A17" s="8" t="s">
        <v>30</v>
      </c>
      <c r="B17" s="107">
        <v>1119853.08</v>
      </c>
      <c r="C17" s="115">
        <v>1118799.42</v>
      </c>
      <c r="D17" s="115">
        <v>1064423.97</v>
      </c>
      <c r="E17" s="127">
        <v>1002052.22</v>
      </c>
      <c r="F17" s="133">
        <v>919884.11</v>
      </c>
      <c r="G17" s="142">
        <v>1098440.83</v>
      </c>
      <c r="H17" s="149">
        <v>907960.93</v>
      </c>
      <c r="I17" s="154">
        <v>886419.17</v>
      </c>
      <c r="J17" s="162">
        <v>1110247.27</v>
      </c>
      <c r="K17" s="169">
        <v>1119299.9099999999</v>
      </c>
      <c r="L17" s="91">
        <v>1138682.73</v>
      </c>
      <c r="M17" s="101">
        <v>1098704.6499999999</v>
      </c>
      <c r="N17" s="26">
        <f t="shared" si="0"/>
        <v>12584768.290000001</v>
      </c>
    </row>
    <row r="18" spans="1:14" x14ac:dyDescent="0.2">
      <c r="A18" s="8" t="s">
        <v>31</v>
      </c>
      <c r="B18" s="107">
        <v>168856.92</v>
      </c>
      <c r="C18" s="115">
        <v>195382.25</v>
      </c>
      <c r="D18" s="115">
        <v>141380.72</v>
      </c>
      <c r="E18" s="127">
        <v>137380.31</v>
      </c>
      <c r="F18" s="133">
        <v>110368.19</v>
      </c>
      <c r="G18" s="142">
        <v>141891.54</v>
      </c>
      <c r="H18" s="149">
        <v>103942.68</v>
      </c>
      <c r="I18" s="154">
        <v>114800.59</v>
      </c>
      <c r="J18" s="162">
        <v>134195.87</v>
      </c>
      <c r="K18" s="169">
        <v>137346.10999999999</v>
      </c>
      <c r="L18" s="91">
        <v>154270.54</v>
      </c>
      <c r="M18" s="101">
        <v>156994.88</v>
      </c>
      <c r="N18" s="26">
        <f t="shared" si="0"/>
        <v>1696810.5999999996</v>
      </c>
    </row>
    <row r="19" spans="1:14" x14ac:dyDescent="0.2">
      <c r="A19" s="8" t="s">
        <v>32</v>
      </c>
      <c r="B19" s="107">
        <v>47272</v>
      </c>
      <c r="C19" s="115">
        <v>43256.6</v>
      </c>
      <c r="D19" s="115">
        <v>51901.41</v>
      </c>
      <c r="E19" s="127">
        <v>35059.53</v>
      </c>
      <c r="F19" s="133">
        <v>35863.26</v>
      </c>
      <c r="G19" s="142">
        <v>43622.32</v>
      </c>
      <c r="H19" s="149">
        <v>32751.19</v>
      </c>
      <c r="I19" s="154">
        <v>38110.01</v>
      </c>
      <c r="J19" s="162">
        <v>47215.85</v>
      </c>
      <c r="K19" s="169">
        <v>49225.88</v>
      </c>
      <c r="L19" s="91">
        <v>41080.559999999998</v>
      </c>
      <c r="M19" s="101">
        <v>52340.160000000003</v>
      </c>
      <c r="N19" s="26">
        <f t="shared" si="0"/>
        <v>517698.77</v>
      </c>
    </row>
    <row r="20" spans="1:14" x14ac:dyDescent="0.2">
      <c r="A20" s="8" t="s">
        <v>33</v>
      </c>
      <c r="B20" s="107">
        <v>1177091.1599999999</v>
      </c>
      <c r="C20" s="115">
        <v>1054964.8799999999</v>
      </c>
      <c r="D20" s="115">
        <v>1129186.3500000001</v>
      </c>
      <c r="E20" s="127">
        <v>1100908.6399999999</v>
      </c>
      <c r="F20" s="133">
        <v>1008075.39</v>
      </c>
      <c r="G20" s="142">
        <v>1131805.1200000001</v>
      </c>
      <c r="H20" s="149">
        <v>1027575.92</v>
      </c>
      <c r="I20" s="154">
        <v>949474.88</v>
      </c>
      <c r="J20" s="162">
        <v>1299753.3799999999</v>
      </c>
      <c r="K20" s="169">
        <v>1225252.19</v>
      </c>
      <c r="L20" s="91">
        <v>1127678.48</v>
      </c>
      <c r="M20" s="101">
        <v>1394451.15</v>
      </c>
      <c r="N20" s="26">
        <f t="shared" si="0"/>
        <v>13626217.539999999</v>
      </c>
    </row>
    <row r="21" spans="1:14" x14ac:dyDescent="0.2">
      <c r="A21" s="8" t="s">
        <v>34</v>
      </c>
      <c r="B21" s="107">
        <v>40237.72</v>
      </c>
      <c r="C21" s="115">
        <v>36770.69</v>
      </c>
      <c r="D21" s="115">
        <v>36040.11</v>
      </c>
      <c r="E21" s="127">
        <v>32762.71</v>
      </c>
      <c r="F21" s="133">
        <v>30469.93</v>
      </c>
      <c r="G21" s="142">
        <v>45969.919999999998</v>
      </c>
      <c r="H21" s="149">
        <v>33884.42</v>
      </c>
      <c r="I21" s="154">
        <v>38311.82</v>
      </c>
      <c r="J21" s="162">
        <v>38214.980000000003</v>
      </c>
      <c r="K21" s="169">
        <v>44950.32</v>
      </c>
      <c r="L21" s="91">
        <v>41980.9</v>
      </c>
      <c r="M21" s="101">
        <v>50230.35</v>
      </c>
      <c r="N21" s="26">
        <f t="shared" si="0"/>
        <v>469823.87</v>
      </c>
    </row>
    <row r="22" spans="1:14" x14ac:dyDescent="0.2">
      <c r="A22" s="8" t="s">
        <v>35</v>
      </c>
      <c r="B22" s="107">
        <v>1050584.03</v>
      </c>
      <c r="C22" s="115">
        <v>943977.49</v>
      </c>
      <c r="D22" s="115">
        <v>1185343.25</v>
      </c>
      <c r="E22" s="127">
        <v>1154479.83</v>
      </c>
      <c r="F22" s="133">
        <v>1159524.05</v>
      </c>
      <c r="G22" s="142">
        <v>1324418.53</v>
      </c>
      <c r="H22" s="149">
        <v>1063756.26</v>
      </c>
      <c r="I22" s="154">
        <v>1055895.18</v>
      </c>
      <c r="J22" s="162">
        <v>1373536.8</v>
      </c>
      <c r="K22" s="169">
        <v>1338077.94</v>
      </c>
      <c r="L22" s="91">
        <v>1371317.15</v>
      </c>
      <c r="M22" s="101">
        <v>1481362.11</v>
      </c>
      <c r="N22" s="26">
        <f t="shared" si="0"/>
        <v>14502272.619999999</v>
      </c>
    </row>
    <row r="23" spans="1:14" x14ac:dyDescent="0.2">
      <c r="A23" s="8" t="s">
        <v>36</v>
      </c>
      <c r="B23" s="107">
        <v>2599686.36</v>
      </c>
      <c r="C23" s="115">
        <v>2677820.25</v>
      </c>
      <c r="D23" s="115">
        <v>2576947.0499999998</v>
      </c>
      <c r="E23" s="127">
        <v>2545813.02</v>
      </c>
      <c r="F23" s="133">
        <v>2325088</v>
      </c>
      <c r="G23" s="142">
        <v>2783311.93</v>
      </c>
      <c r="H23" s="149">
        <v>2330920.23</v>
      </c>
      <c r="I23" s="154">
        <v>2383795.13</v>
      </c>
      <c r="J23" s="162">
        <v>3160057.81</v>
      </c>
      <c r="K23" s="169">
        <v>3060397.72</v>
      </c>
      <c r="L23" s="91">
        <v>2982824.26</v>
      </c>
      <c r="M23" s="101">
        <v>3093754.89</v>
      </c>
      <c r="N23" s="26">
        <f t="shared" si="0"/>
        <v>32520416.649999999</v>
      </c>
    </row>
    <row r="24" spans="1:14" x14ac:dyDescent="0.2">
      <c r="A24" s="8" t="s">
        <v>37</v>
      </c>
      <c r="B24" s="107">
        <v>95122.08</v>
      </c>
      <c r="C24" s="115">
        <v>61344.76</v>
      </c>
      <c r="D24" s="115">
        <v>77291.25</v>
      </c>
      <c r="E24" s="127">
        <v>86039.91</v>
      </c>
      <c r="F24" s="133">
        <v>55053.01</v>
      </c>
      <c r="G24" s="142">
        <v>106401.93</v>
      </c>
      <c r="H24" s="149">
        <v>56078.35</v>
      </c>
      <c r="I24" s="154">
        <v>54879.93</v>
      </c>
      <c r="J24" s="162">
        <v>171322.81</v>
      </c>
      <c r="K24" s="169">
        <v>93132.03</v>
      </c>
      <c r="L24" s="91">
        <v>111474.87</v>
      </c>
      <c r="M24" s="101">
        <v>160284.45000000001</v>
      </c>
      <c r="N24" s="26">
        <f t="shared" si="0"/>
        <v>1128425.3800000001</v>
      </c>
    </row>
    <row r="25" spans="1:14" x14ac:dyDescent="0.2">
      <c r="A25" s="8" t="s">
        <v>38</v>
      </c>
      <c r="B25" s="107">
        <v>587179.30000000005</v>
      </c>
      <c r="C25" s="115">
        <v>458893.28</v>
      </c>
      <c r="D25" s="115">
        <v>1008647.05</v>
      </c>
      <c r="E25" s="127">
        <v>677824.97</v>
      </c>
      <c r="F25" s="133">
        <v>492501.97</v>
      </c>
      <c r="G25" s="142">
        <v>1459657.66</v>
      </c>
      <c r="H25" s="149">
        <v>564815.23</v>
      </c>
      <c r="I25" s="154">
        <v>659028.65</v>
      </c>
      <c r="J25" s="162">
        <v>1166012.3899999999</v>
      </c>
      <c r="K25" s="169">
        <v>574744.15</v>
      </c>
      <c r="L25" s="91">
        <v>618507.06000000006</v>
      </c>
      <c r="M25" s="101">
        <v>1621635.06</v>
      </c>
      <c r="N25" s="26">
        <f>SUM(B25:M25)</f>
        <v>9889446.7700000014</v>
      </c>
    </row>
    <row r="26" spans="1:14" x14ac:dyDescent="0.2">
      <c r="A26" s="8" t="s">
        <v>39</v>
      </c>
      <c r="B26" s="107">
        <v>18077458.420000002</v>
      </c>
      <c r="C26" s="115">
        <v>17652362.359999999</v>
      </c>
      <c r="D26" s="115">
        <v>18360284.989999998</v>
      </c>
      <c r="E26" s="127">
        <v>17947037.5</v>
      </c>
      <c r="F26" s="133">
        <v>17803100.030000001</v>
      </c>
      <c r="G26" s="142">
        <v>20915119.300000001</v>
      </c>
      <c r="H26" s="149">
        <v>16685973.640000001</v>
      </c>
      <c r="I26" s="154">
        <v>16217086.42</v>
      </c>
      <c r="J26" s="162">
        <v>21656632.670000002</v>
      </c>
      <c r="K26" s="169">
        <v>20846731.890000001</v>
      </c>
      <c r="L26" s="91">
        <v>20691395.350000001</v>
      </c>
      <c r="M26" s="101">
        <v>23272458.960000001</v>
      </c>
      <c r="N26" s="26">
        <f t="shared" si="0"/>
        <v>230125641.52999997</v>
      </c>
    </row>
    <row r="27" spans="1:14" x14ac:dyDescent="0.2">
      <c r="A27" s="8" t="s">
        <v>40</v>
      </c>
      <c r="B27" s="107">
        <v>261905.27</v>
      </c>
      <c r="C27" s="115">
        <v>277364.53000000003</v>
      </c>
      <c r="D27" s="115">
        <v>275538.98</v>
      </c>
      <c r="E27" s="127">
        <v>255041.09</v>
      </c>
      <c r="F27" s="133">
        <v>267372.90999999997</v>
      </c>
      <c r="G27" s="142">
        <v>344338.28</v>
      </c>
      <c r="H27" s="149">
        <v>209553.47</v>
      </c>
      <c r="I27" s="154">
        <v>230671.68</v>
      </c>
      <c r="J27" s="162">
        <v>375670.94</v>
      </c>
      <c r="K27" s="169">
        <v>309315.75</v>
      </c>
      <c r="L27" s="91">
        <v>279509.68</v>
      </c>
      <c r="M27" s="101">
        <v>297881.99</v>
      </c>
      <c r="N27" s="26">
        <f>SUM(B27:M27)</f>
        <v>3384164.5700000003</v>
      </c>
    </row>
    <row r="28" spans="1:14" x14ac:dyDescent="0.2">
      <c r="A28" s="8" t="s">
        <v>42</v>
      </c>
      <c r="B28" s="107">
        <v>465964.56</v>
      </c>
      <c r="C28" s="115">
        <v>460492.26</v>
      </c>
      <c r="D28" s="115">
        <v>531757.49</v>
      </c>
      <c r="E28" s="128">
        <v>349990.97</v>
      </c>
      <c r="F28" s="132">
        <v>603123.43000000005</v>
      </c>
      <c r="G28" s="141">
        <v>622129.05000000005</v>
      </c>
      <c r="H28" s="149">
        <v>413706.09</v>
      </c>
      <c r="I28" s="154">
        <v>573628.4</v>
      </c>
      <c r="J28" s="162">
        <v>571718.85</v>
      </c>
      <c r="K28" s="169">
        <v>558083.44999999995</v>
      </c>
      <c r="L28" s="91">
        <v>531354.42000000004</v>
      </c>
      <c r="M28" s="103">
        <v>718691.55</v>
      </c>
      <c r="N28" s="26">
        <f>SUM(B28:M28)</f>
        <v>6400640.5199999996</v>
      </c>
    </row>
    <row r="29" spans="1:14" x14ac:dyDescent="0.2">
      <c r="A29" s="8" t="s">
        <v>44</v>
      </c>
      <c r="B29" s="107">
        <v>967109.54</v>
      </c>
      <c r="C29" s="115">
        <v>936799.12</v>
      </c>
      <c r="D29" s="115">
        <v>1023778.12</v>
      </c>
      <c r="E29" s="127">
        <v>1001244.31</v>
      </c>
      <c r="F29" s="133">
        <v>995453.6</v>
      </c>
      <c r="G29" s="142">
        <v>1155928.81</v>
      </c>
      <c r="H29" s="149">
        <v>932918.39</v>
      </c>
      <c r="I29" s="154">
        <v>940466.19</v>
      </c>
      <c r="J29" s="162">
        <v>1273057.6499999999</v>
      </c>
      <c r="K29" s="169">
        <v>1217427.23</v>
      </c>
      <c r="L29" s="91">
        <v>1217826.8600000001</v>
      </c>
      <c r="M29" s="101">
        <v>1314461.6000000001</v>
      </c>
      <c r="N29" s="26">
        <f>SUM(B29:M29)</f>
        <v>12976471.42</v>
      </c>
    </row>
    <row r="30" spans="1:14" x14ac:dyDescent="0.2">
      <c r="A30" s="8" t="s">
        <v>45</v>
      </c>
      <c r="B30" s="107">
        <v>19779266</v>
      </c>
      <c r="C30" s="115">
        <v>18894149.449999999</v>
      </c>
      <c r="D30" s="115">
        <v>24051385.25</v>
      </c>
      <c r="E30" s="127">
        <v>22018193.23</v>
      </c>
      <c r="F30" s="133">
        <v>22498468.34</v>
      </c>
      <c r="G30" s="142">
        <v>29455537.09</v>
      </c>
      <c r="H30" s="149">
        <v>22085786.350000001</v>
      </c>
      <c r="I30" s="154">
        <v>21864371.82</v>
      </c>
      <c r="J30" s="162">
        <v>29358392.030000001</v>
      </c>
      <c r="K30" s="169">
        <v>27619752.18</v>
      </c>
      <c r="L30" s="91">
        <v>25577516.449999999</v>
      </c>
      <c r="M30" s="101">
        <v>27575015.640000001</v>
      </c>
      <c r="N30" s="26">
        <f>SUM(B30:M30)</f>
        <v>290777833.82999998</v>
      </c>
    </row>
    <row r="31" spans="1:14" x14ac:dyDescent="0.2">
      <c r="B31" s="31"/>
      <c r="C31" s="31"/>
      <c r="D31" s="39"/>
      <c r="E31" s="31"/>
      <c r="F31" s="33"/>
      <c r="G31" s="33"/>
      <c r="H31" s="33"/>
      <c r="I31" s="33"/>
      <c r="J31" s="33"/>
      <c r="K31" s="33"/>
      <c r="L31" s="33"/>
      <c r="M31" s="33"/>
      <c r="N31" s="31"/>
    </row>
    <row r="32" spans="1:14" ht="13.5" thickBot="1" x14ac:dyDescent="0.25">
      <c r="A32" s="40" t="s">
        <v>15</v>
      </c>
      <c r="B32" s="41">
        <f t="shared" ref="B32:N32" si="1">SUM(B11:B30)</f>
        <v>128947934.33999999</v>
      </c>
      <c r="C32" s="42">
        <f t="shared" si="1"/>
        <v>124906542.46000001</v>
      </c>
      <c r="D32" s="42">
        <f t="shared" si="1"/>
        <v>136503750.63999999</v>
      </c>
      <c r="E32" s="42">
        <f t="shared" si="1"/>
        <v>133499242.41999999</v>
      </c>
      <c r="F32" s="43">
        <f>SUM(F11:F30)</f>
        <v>132727147.01000001</v>
      </c>
      <c r="G32" s="43">
        <f t="shared" si="1"/>
        <v>154123844.16000003</v>
      </c>
      <c r="H32" s="43">
        <f t="shared" si="1"/>
        <v>124389113.92000002</v>
      </c>
      <c r="I32" s="43">
        <f t="shared" si="1"/>
        <v>125395492.12</v>
      </c>
      <c r="J32" s="43">
        <f t="shared" si="1"/>
        <v>169741018.80000001</v>
      </c>
      <c r="K32" s="43">
        <f t="shared" si="1"/>
        <v>162323634.26000002</v>
      </c>
      <c r="L32" s="43">
        <f t="shared" si="1"/>
        <v>162376914.53000003</v>
      </c>
      <c r="M32" s="43">
        <f t="shared" si="1"/>
        <v>175261546.96000004</v>
      </c>
      <c r="N32" s="42">
        <f t="shared" si="1"/>
        <v>1730196181.6199999</v>
      </c>
    </row>
    <row r="33" spans="1:14" ht="13.5" thickTop="1" x14ac:dyDescent="0.2">
      <c r="M33" s="29"/>
    </row>
    <row r="35" spans="1:14" x14ac:dyDescent="0.2">
      <c r="A35" s="2"/>
    </row>
    <row r="36" spans="1:14" x14ac:dyDescent="0.2">
      <c r="K36" s="9"/>
    </row>
    <row r="37" spans="1:14" x14ac:dyDescent="0.2">
      <c r="K37" s="9"/>
    </row>
    <row r="38" spans="1:14" x14ac:dyDescent="0.2">
      <c r="N38" s="9"/>
    </row>
    <row r="39" spans="1:14" x14ac:dyDescent="0.2">
      <c r="N39" s="9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6"/>
  <sheetViews>
    <sheetView zoomScaleNormal="100" workbookViewId="0">
      <selection activeCell="N48" sqref="N48"/>
    </sheetView>
  </sheetViews>
  <sheetFormatPr defaultRowHeight="12.75" x14ac:dyDescent="0.2"/>
  <cols>
    <col min="1" max="1" width="38.5703125" style="7" bestFit="1" customWidth="1"/>
    <col min="2" max="7" width="15.7109375" style="27" customWidth="1"/>
    <col min="8" max="8" width="17.42578125" style="27" customWidth="1"/>
    <col min="9" max="13" width="15.7109375" style="27" customWidth="1"/>
    <col min="14" max="14" width="17.140625" style="27" customWidth="1"/>
    <col min="15" max="256" width="15.7109375" style="7"/>
    <col min="257" max="257" width="38.5703125" style="7" bestFit="1" customWidth="1"/>
    <col min="258" max="263" width="15.7109375" style="7" customWidth="1"/>
    <col min="264" max="264" width="19.140625" style="7" bestFit="1" customWidth="1"/>
    <col min="265" max="269" width="15.7109375" style="7" customWidth="1"/>
    <col min="270" max="270" width="17.140625" style="7" customWidth="1"/>
    <col min="271" max="512" width="15.7109375" style="7"/>
    <col min="513" max="513" width="38.5703125" style="7" bestFit="1" customWidth="1"/>
    <col min="514" max="519" width="15.7109375" style="7" customWidth="1"/>
    <col min="520" max="520" width="19.140625" style="7" bestFit="1" customWidth="1"/>
    <col min="521" max="525" width="15.7109375" style="7" customWidth="1"/>
    <col min="526" max="526" width="17.140625" style="7" customWidth="1"/>
    <col min="527" max="768" width="15.7109375" style="7"/>
    <col min="769" max="769" width="38.5703125" style="7" bestFit="1" customWidth="1"/>
    <col min="770" max="775" width="15.7109375" style="7" customWidth="1"/>
    <col min="776" max="776" width="19.140625" style="7" bestFit="1" customWidth="1"/>
    <col min="777" max="781" width="15.7109375" style="7" customWidth="1"/>
    <col min="782" max="782" width="17.140625" style="7" customWidth="1"/>
    <col min="783" max="1024" width="9.140625" style="7"/>
    <col min="1025" max="1025" width="38.5703125" style="7" bestFit="1" customWidth="1"/>
    <col min="1026" max="1031" width="15.7109375" style="7" customWidth="1"/>
    <col min="1032" max="1032" width="19.140625" style="7" bestFit="1" customWidth="1"/>
    <col min="1033" max="1037" width="15.7109375" style="7" customWidth="1"/>
    <col min="1038" max="1038" width="17.140625" style="7" customWidth="1"/>
    <col min="1039" max="1280" width="15.7109375" style="7"/>
    <col min="1281" max="1281" width="38.5703125" style="7" bestFit="1" customWidth="1"/>
    <col min="1282" max="1287" width="15.7109375" style="7" customWidth="1"/>
    <col min="1288" max="1288" width="19.140625" style="7" bestFit="1" customWidth="1"/>
    <col min="1289" max="1293" width="15.7109375" style="7" customWidth="1"/>
    <col min="1294" max="1294" width="17.140625" style="7" customWidth="1"/>
    <col min="1295" max="1536" width="15.7109375" style="7"/>
    <col min="1537" max="1537" width="38.5703125" style="7" bestFit="1" customWidth="1"/>
    <col min="1538" max="1543" width="15.7109375" style="7" customWidth="1"/>
    <col min="1544" max="1544" width="19.140625" style="7" bestFit="1" customWidth="1"/>
    <col min="1545" max="1549" width="15.7109375" style="7" customWidth="1"/>
    <col min="1550" max="1550" width="17.140625" style="7" customWidth="1"/>
    <col min="1551" max="1792" width="15.7109375" style="7"/>
    <col min="1793" max="1793" width="38.5703125" style="7" bestFit="1" customWidth="1"/>
    <col min="1794" max="1799" width="15.7109375" style="7" customWidth="1"/>
    <col min="1800" max="1800" width="19.140625" style="7" bestFit="1" customWidth="1"/>
    <col min="1801" max="1805" width="15.7109375" style="7" customWidth="1"/>
    <col min="1806" max="1806" width="17.140625" style="7" customWidth="1"/>
    <col min="1807" max="2048" width="9.140625" style="7"/>
    <col min="2049" max="2049" width="38.5703125" style="7" bestFit="1" customWidth="1"/>
    <col min="2050" max="2055" width="15.7109375" style="7" customWidth="1"/>
    <col min="2056" max="2056" width="19.140625" style="7" bestFit="1" customWidth="1"/>
    <col min="2057" max="2061" width="15.7109375" style="7" customWidth="1"/>
    <col min="2062" max="2062" width="17.140625" style="7" customWidth="1"/>
    <col min="2063" max="2304" width="15.7109375" style="7"/>
    <col min="2305" max="2305" width="38.5703125" style="7" bestFit="1" customWidth="1"/>
    <col min="2306" max="2311" width="15.7109375" style="7" customWidth="1"/>
    <col min="2312" max="2312" width="19.140625" style="7" bestFit="1" customWidth="1"/>
    <col min="2313" max="2317" width="15.7109375" style="7" customWidth="1"/>
    <col min="2318" max="2318" width="17.140625" style="7" customWidth="1"/>
    <col min="2319" max="2560" width="15.7109375" style="7"/>
    <col min="2561" max="2561" width="38.5703125" style="7" bestFit="1" customWidth="1"/>
    <col min="2562" max="2567" width="15.7109375" style="7" customWidth="1"/>
    <col min="2568" max="2568" width="19.140625" style="7" bestFit="1" customWidth="1"/>
    <col min="2569" max="2573" width="15.7109375" style="7" customWidth="1"/>
    <col min="2574" max="2574" width="17.140625" style="7" customWidth="1"/>
    <col min="2575" max="2816" width="15.7109375" style="7"/>
    <col min="2817" max="2817" width="38.5703125" style="7" bestFit="1" customWidth="1"/>
    <col min="2818" max="2823" width="15.7109375" style="7" customWidth="1"/>
    <col min="2824" max="2824" width="19.140625" style="7" bestFit="1" customWidth="1"/>
    <col min="2825" max="2829" width="15.7109375" style="7" customWidth="1"/>
    <col min="2830" max="2830" width="17.140625" style="7" customWidth="1"/>
    <col min="2831" max="3072" width="9.140625" style="7"/>
    <col min="3073" max="3073" width="38.5703125" style="7" bestFit="1" customWidth="1"/>
    <col min="3074" max="3079" width="15.7109375" style="7" customWidth="1"/>
    <col min="3080" max="3080" width="19.140625" style="7" bestFit="1" customWidth="1"/>
    <col min="3081" max="3085" width="15.7109375" style="7" customWidth="1"/>
    <col min="3086" max="3086" width="17.140625" style="7" customWidth="1"/>
    <col min="3087" max="3328" width="15.7109375" style="7"/>
    <col min="3329" max="3329" width="38.5703125" style="7" bestFit="1" customWidth="1"/>
    <col min="3330" max="3335" width="15.7109375" style="7" customWidth="1"/>
    <col min="3336" max="3336" width="19.140625" style="7" bestFit="1" customWidth="1"/>
    <col min="3337" max="3341" width="15.7109375" style="7" customWidth="1"/>
    <col min="3342" max="3342" width="17.140625" style="7" customWidth="1"/>
    <col min="3343" max="3584" width="15.7109375" style="7"/>
    <col min="3585" max="3585" width="38.5703125" style="7" bestFit="1" customWidth="1"/>
    <col min="3586" max="3591" width="15.7109375" style="7" customWidth="1"/>
    <col min="3592" max="3592" width="19.140625" style="7" bestFit="1" customWidth="1"/>
    <col min="3593" max="3597" width="15.7109375" style="7" customWidth="1"/>
    <col min="3598" max="3598" width="17.140625" style="7" customWidth="1"/>
    <col min="3599" max="3840" width="15.7109375" style="7"/>
    <col min="3841" max="3841" width="38.5703125" style="7" bestFit="1" customWidth="1"/>
    <col min="3842" max="3847" width="15.7109375" style="7" customWidth="1"/>
    <col min="3848" max="3848" width="19.140625" style="7" bestFit="1" customWidth="1"/>
    <col min="3849" max="3853" width="15.7109375" style="7" customWidth="1"/>
    <col min="3854" max="3854" width="17.140625" style="7" customWidth="1"/>
    <col min="3855" max="4096" width="9.140625" style="7"/>
    <col min="4097" max="4097" width="38.5703125" style="7" bestFit="1" customWidth="1"/>
    <col min="4098" max="4103" width="15.7109375" style="7" customWidth="1"/>
    <col min="4104" max="4104" width="19.140625" style="7" bestFit="1" customWidth="1"/>
    <col min="4105" max="4109" width="15.7109375" style="7" customWidth="1"/>
    <col min="4110" max="4110" width="17.140625" style="7" customWidth="1"/>
    <col min="4111" max="4352" width="15.7109375" style="7"/>
    <col min="4353" max="4353" width="38.5703125" style="7" bestFit="1" customWidth="1"/>
    <col min="4354" max="4359" width="15.7109375" style="7" customWidth="1"/>
    <col min="4360" max="4360" width="19.140625" style="7" bestFit="1" customWidth="1"/>
    <col min="4361" max="4365" width="15.7109375" style="7" customWidth="1"/>
    <col min="4366" max="4366" width="17.140625" style="7" customWidth="1"/>
    <col min="4367" max="4608" width="15.7109375" style="7"/>
    <col min="4609" max="4609" width="38.5703125" style="7" bestFit="1" customWidth="1"/>
    <col min="4610" max="4615" width="15.7109375" style="7" customWidth="1"/>
    <col min="4616" max="4616" width="19.140625" style="7" bestFit="1" customWidth="1"/>
    <col min="4617" max="4621" width="15.7109375" style="7" customWidth="1"/>
    <col min="4622" max="4622" width="17.140625" style="7" customWidth="1"/>
    <col min="4623" max="4864" width="15.7109375" style="7"/>
    <col min="4865" max="4865" width="38.5703125" style="7" bestFit="1" customWidth="1"/>
    <col min="4866" max="4871" width="15.7109375" style="7" customWidth="1"/>
    <col min="4872" max="4872" width="19.140625" style="7" bestFit="1" customWidth="1"/>
    <col min="4873" max="4877" width="15.7109375" style="7" customWidth="1"/>
    <col min="4878" max="4878" width="17.140625" style="7" customWidth="1"/>
    <col min="4879" max="5120" width="9.140625" style="7"/>
    <col min="5121" max="5121" width="38.5703125" style="7" bestFit="1" customWidth="1"/>
    <col min="5122" max="5127" width="15.7109375" style="7" customWidth="1"/>
    <col min="5128" max="5128" width="19.140625" style="7" bestFit="1" customWidth="1"/>
    <col min="5129" max="5133" width="15.7109375" style="7" customWidth="1"/>
    <col min="5134" max="5134" width="17.140625" style="7" customWidth="1"/>
    <col min="5135" max="5376" width="15.7109375" style="7"/>
    <col min="5377" max="5377" width="38.5703125" style="7" bestFit="1" customWidth="1"/>
    <col min="5378" max="5383" width="15.7109375" style="7" customWidth="1"/>
    <col min="5384" max="5384" width="19.140625" style="7" bestFit="1" customWidth="1"/>
    <col min="5385" max="5389" width="15.7109375" style="7" customWidth="1"/>
    <col min="5390" max="5390" width="17.140625" style="7" customWidth="1"/>
    <col min="5391" max="5632" width="15.7109375" style="7"/>
    <col min="5633" max="5633" width="38.5703125" style="7" bestFit="1" customWidth="1"/>
    <col min="5634" max="5639" width="15.7109375" style="7" customWidth="1"/>
    <col min="5640" max="5640" width="19.140625" style="7" bestFit="1" customWidth="1"/>
    <col min="5641" max="5645" width="15.7109375" style="7" customWidth="1"/>
    <col min="5646" max="5646" width="17.140625" style="7" customWidth="1"/>
    <col min="5647" max="5888" width="15.7109375" style="7"/>
    <col min="5889" max="5889" width="38.5703125" style="7" bestFit="1" customWidth="1"/>
    <col min="5890" max="5895" width="15.7109375" style="7" customWidth="1"/>
    <col min="5896" max="5896" width="19.140625" style="7" bestFit="1" customWidth="1"/>
    <col min="5897" max="5901" width="15.7109375" style="7" customWidth="1"/>
    <col min="5902" max="5902" width="17.140625" style="7" customWidth="1"/>
    <col min="5903" max="6144" width="9.140625" style="7"/>
    <col min="6145" max="6145" width="38.5703125" style="7" bestFit="1" customWidth="1"/>
    <col min="6146" max="6151" width="15.7109375" style="7" customWidth="1"/>
    <col min="6152" max="6152" width="19.140625" style="7" bestFit="1" customWidth="1"/>
    <col min="6153" max="6157" width="15.7109375" style="7" customWidth="1"/>
    <col min="6158" max="6158" width="17.140625" style="7" customWidth="1"/>
    <col min="6159" max="6400" width="15.7109375" style="7"/>
    <col min="6401" max="6401" width="38.5703125" style="7" bestFit="1" customWidth="1"/>
    <col min="6402" max="6407" width="15.7109375" style="7" customWidth="1"/>
    <col min="6408" max="6408" width="19.140625" style="7" bestFit="1" customWidth="1"/>
    <col min="6409" max="6413" width="15.7109375" style="7" customWidth="1"/>
    <col min="6414" max="6414" width="17.140625" style="7" customWidth="1"/>
    <col min="6415" max="6656" width="15.7109375" style="7"/>
    <col min="6657" max="6657" width="38.5703125" style="7" bestFit="1" customWidth="1"/>
    <col min="6658" max="6663" width="15.7109375" style="7" customWidth="1"/>
    <col min="6664" max="6664" width="19.140625" style="7" bestFit="1" customWidth="1"/>
    <col min="6665" max="6669" width="15.7109375" style="7" customWidth="1"/>
    <col min="6670" max="6670" width="17.140625" style="7" customWidth="1"/>
    <col min="6671" max="6912" width="15.7109375" style="7"/>
    <col min="6913" max="6913" width="38.5703125" style="7" bestFit="1" customWidth="1"/>
    <col min="6914" max="6919" width="15.7109375" style="7" customWidth="1"/>
    <col min="6920" max="6920" width="19.140625" style="7" bestFit="1" customWidth="1"/>
    <col min="6921" max="6925" width="15.7109375" style="7" customWidth="1"/>
    <col min="6926" max="6926" width="17.140625" style="7" customWidth="1"/>
    <col min="6927" max="7168" width="9.140625" style="7"/>
    <col min="7169" max="7169" width="38.5703125" style="7" bestFit="1" customWidth="1"/>
    <col min="7170" max="7175" width="15.7109375" style="7" customWidth="1"/>
    <col min="7176" max="7176" width="19.140625" style="7" bestFit="1" customWidth="1"/>
    <col min="7177" max="7181" width="15.7109375" style="7" customWidth="1"/>
    <col min="7182" max="7182" width="17.140625" style="7" customWidth="1"/>
    <col min="7183" max="7424" width="15.7109375" style="7"/>
    <col min="7425" max="7425" width="38.5703125" style="7" bestFit="1" customWidth="1"/>
    <col min="7426" max="7431" width="15.7109375" style="7" customWidth="1"/>
    <col min="7432" max="7432" width="19.140625" style="7" bestFit="1" customWidth="1"/>
    <col min="7433" max="7437" width="15.7109375" style="7" customWidth="1"/>
    <col min="7438" max="7438" width="17.140625" style="7" customWidth="1"/>
    <col min="7439" max="7680" width="15.7109375" style="7"/>
    <col min="7681" max="7681" width="38.5703125" style="7" bestFit="1" customWidth="1"/>
    <col min="7682" max="7687" width="15.7109375" style="7" customWidth="1"/>
    <col min="7688" max="7688" width="19.140625" style="7" bestFit="1" customWidth="1"/>
    <col min="7689" max="7693" width="15.7109375" style="7" customWidth="1"/>
    <col min="7694" max="7694" width="17.140625" style="7" customWidth="1"/>
    <col min="7695" max="7936" width="15.7109375" style="7"/>
    <col min="7937" max="7937" width="38.5703125" style="7" bestFit="1" customWidth="1"/>
    <col min="7938" max="7943" width="15.7109375" style="7" customWidth="1"/>
    <col min="7944" max="7944" width="19.140625" style="7" bestFit="1" customWidth="1"/>
    <col min="7945" max="7949" width="15.7109375" style="7" customWidth="1"/>
    <col min="7950" max="7950" width="17.140625" style="7" customWidth="1"/>
    <col min="7951" max="8192" width="9.140625" style="7"/>
    <col min="8193" max="8193" width="38.5703125" style="7" bestFit="1" customWidth="1"/>
    <col min="8194" max="8199" width="15.7109375" style="7" customWidth="1"/>
    <col min="8200" max="8200" width="19.140625" style="7" bestFit="1" customWidth="1"/>
    <col min="8201" max="8205" width="15.7109375" style="7" customWidth="1"/>
    <col min="8206" max="8206" width="17.140625" style="7" customWidth="1"/>
    <col min="8207" max="8448" width="15.7109375" style="7"/>
    <col min="8449" max="8449" width="38.5703125" style="7" bestFit="1" customWidth="1"/>
    <col min="8450" max="8455" width="15.7109375" style="7" customWidth="1"/>
    <col min="8456" max="8456" width="19.140625" style="7" bestFit="1" customWidth="1"/>
    <col min="8457" max="8461" width="15.7109375" style="7" customWidth="1"/>
    <col min="8462" max="8462" width="17.140625" style="7" customWidth="1"/>
    <col min="8463" max="8704" width="15.7109375" style="7"/>
    <col min="8705" max="8705" width="38.5703125" style="7" bestFit="1" customWidth="1"/>
    <col min="8706" max="8711" width="15.7109375" style="7" customWidth="1"/>
    <col min="8712" max="8712" width="19.140625" style="7" bestFit="1" customWidth="1"/>
    <col min="8713" max="8717" width="15.7109375" style="7" customWidth="1"/>
    <col min="8718" max="8718" width="17.140625" style="7" customWidth="1"/>
    <col min="8719" max="8960" width="15.7109375" style="7"/>
    <col min="8961" max="8961" width="38.5703125" style="7" bestFit="1" customWidth="1"/>
    <col min="8962" max="8967" width="15.7109375" style="7" customWidth="1"/>
    <col min="8968" max="8968" width="19.140625" style="7" bestFit="1" customWidth="1"/>
    <col min="8969" max="8973" width="15.7109375" style="7" customWidth="1"/>
    <col min="8974" max="8974" width="17.140625" style="7" customWidth="1"/>
    <col min="8975" max="9216" width="9.140625" style="7"/>
    <col min="9217" max="9217" width="38.5703125" style="7" bestFit="1" customWidth="1"/>
    <col min="9218" max="9223" width="15.7109375" style="7" customWidth="1"/>
    <col min="9224" max="9224" width="19.140625" style="7" bestFit="1" customWidth="1"/>
    <col min="9225" max="9229" width="15.7109375" style="7" customWidth="1"/>
    <col min="9230" max="9230" width="17.140625" style="7" customWidth="1"/>
    <col min="9231" max="9472" width="15.7109375" style="7"/>
    <col min="9473" max="9473" width="38.5703125" style="7" bestFit="1" customWidth="1"/>
    <col min="9474" max="9479" width="15.7109375" style="7" customWidth="1"/>
    <col min="9480" max="9480" width="19.140625" style="7" bestFit="1" customWidth="1"/>
    <col min="9481" max="9485" width="15.7109375" style="7" customWidth="1"/>
    <col min="9486" max="9486" width="17.140625" style="7" customWidth="1"/>
    <col min="9487" max="9728" width="15.7109375" style="7"/>
    <col min="9729" max="9729" width="38.5703125" style="7" bestFit="1" customWidth="1"/>
    <col min="9730" max="9735" width="15.7109375" style="7" customWidth="1"/>
    <col min="9736" max="9736" width="19.140625" style="7" bestFit="1" customWidth="1"/>
    <col min="9737" max="9741" width="15.7109375" style="7" customWidth="1"/>
    <col min="9742" max="9742" width="17.140625" style="7" customWidth="1"/>
    <col min="9743" max="9984" width="15.7109375" style="7"/>
    <col min="9985" max="9985" width="38.5703125" style="7" bestFit="1" customWidth="1"/>
    <col min="9986" max="9991" width="15.7109375" style="7" customWidth="1"/>
    <col min="9992" max="9992" width="19.140625" style="7" bestFit="1" customWidth="1"/>
    <col min="9993" max="9997" width="15.7109375" style="7" customWidth="1"/>
    <col min="9998" max="9998" width="17.140625" style="7" customWidth="1"/>
    <col min="9999" max="10240" width="9.140625" style="7"/>
    <col min="10241" max="10241" width="38.5703125" style="7" bestFit="1" customWidth="1"/>
    <col min="10242" max="10247" width="15.7109375" style="7" customWidth="1"/>
    <col min="10248" max="10248" width="19.140625" style="7" bestFit="1" customWidth="1"/>
    <col min="10249" max="10253" width="15.7109375" style="7" customWidth="1"/>
    <col min="10254" max="10254" width="17.140625" style="7" customWidth="1"/>
    <col min="10255" max="10496" width="15.7109375" style="7"/>
    <col min="10497" max="10497" width="38.5703125" style="7" bestFit="1" customWidth="1"/>
    <col min="10498" max="10503" width="15.7109375" style="7" customWidth="1"/>
    <col min="10504" max="10504" width="19.140625" style="7" bestFit="1" customWidth="1"/>
    <col min="10505" max="10509" width="15.7109375" style="7" customWidth="1"/>
    <col min="10510" max="10510" width="17.140625" style="7" customWidth="1"/>
    <col min="10511" max="10752" width="15.7109375" style="7"/>
    <col min="10753" max="10753" width="38.5703125" style="7" bestFit="1" customWidth="1"/>
    <col min="10754" max="10759" width="15.7109375" style="7" customWidth="1"/>
    <col min="10760" max="10760" width="19.140625" style="7" bestFit="1" customWidth="1"/>
    <col min="10761" max="10765" width="15.7109375" style="7" customWidth="1"/>
    <col min="10766" max="10766" width="17.140625" style="7" customWidth="1"/>
    <col min="10767" max="11008" width="15.7109375" style="7"/>
    <col min="11009" max="11009" width="38.5703125" style="7" bestFit="1" customWidth="1"/>
    <col min="11010" max="11015" width="15.7109375" style="7" customWidth="1"/>
    <col min="11016" max="11016" width="19.140625" style="7" bestFit="1" customWidth="1"/>
    <col min="11017" max="11021" width="15.7109375" style="7" customWidth="1"/>
    <col min="11022" max="11022" width="17.140625" style="7" customWidth="1"/>
    <col min="11023" max="11264" width="9.140625" style="7"/>
    <col min="11265" max="11265" width="38.5703125" style="7" bestFit="1" customWidth="1"/>
    <col min="11266" max="11271" width="15.7109375" style="7" customWidth="1"/>
    <col min="11272" max="11272" width="19.140625" style="7" bestFit="1" customWidth="1"/>
    <col min="11273" max="11277" width="15.7109375" style="7" customWidth="1"/>
    <col min="11278" max="11278" width="17.140625" style="7" customWidth="1"/>
    <col min="11279" max="11520" width="15.7109375" style="7"/>
    <col min="11521" max="11521" width="38.5703125" style="7" bestFit="1" customWidth="1"/>
    <col min="11522" max="11527" width="15.7109375" style="7" customWidth="1"/>
    <col min="11528" max="11528" width="19.140625" style="7" bestFit="1" customWidth="1"/>
    <col min="11529" max="11533" width="15.7109375" style="7" customWidth="1"/>
    <col min="11534" max="11534" width="17.140625" style="7" customWidth="1"/>
    <col min="11535" max="11776" width="15.7109375" style="7"/>
    <col min="11777" max="11777" width="38.5703125" style="7" bestFit="1" customWidth="1"/>
    <col min="11778" max="11783" width="15.7109375" style="7" customWidth="1"/>
    <col min="11784" max="11784" width="19.140625" style="7" bestFit="1" customWidth="1"/>
    <col min="11785" max="11789" width="15.7109375" style="7" customWidth="1"/>
    <col min="11790" max="11790" width="17.140625" style="7" customWidth="1"/>
    <col min="11791" max="12032" width="15.7109375" style="7"/>
    <col min="12033" max="12033" width="38.5703125" style="7" bestFit="1" customWidth="1"/>
    <col min="12034" max="12039" width="15.7109375" style="7" customWidth="1"/>
    <col min="12040" max="12040" width="19.140625" style="7" bestFit="1" customWidth="1"/>
    <col min="12041" max="12045" width="15.7109375" style="7" customWidth="1"/>
    <col min="12046" max="12046" width="17.140625" style="7" customWidth="1"/>
    <col min="12047" max="12288" width="9.140625" style="7"/>
    <col min="12289" max="12289" width="38.5703125" style="7" bestFit="1" customWidth="1"/>
    <col min="12290" max="12295" width="15.7109375" style="7" customWidth="1"/>
    <col min="12296" max="12296" width="19.140625" style="7" bestFit="1" customWidth="1"/>
    <col min="12297" max="12301" width="15.7109375" style="7" customWidth="1"/>
    <col min="12302" max="12302" width="17.140625" style="7" customWidth="1"/>
    <col min="12303" max="12544" width="15.7109375" style="7"/>
    <col min="12545" max="12545" width="38.5703125" style="7" bestFit="1" customWidth="1"/>
    <col min="12546" max="12551" width="15.7109375" style="7" customWidth="1"/>
    <col min="12552" max="12552" width="19.140625" style="7" bestFit="1" customWidth="1"/>
    <col min="12553" max="12557" width="15.7109375" style="7" customWidth="1"/>
    <col min="12558" max="12558" width="17.140625" style="7" customWidth="1"/>
    <col min="12559" max="12800" width="15.7109375" style="7"/>
    <col min="12801" max="12801" width="38.5703125" style="7" bestFit="1" customWidth="1"/>
    <col min="12802" max="12807" width="15.7109375" style="7" customWidth="1"/>
    <col min="12808" max="12808" width="19.140625" style="7" bestFit="1" customWidth="1"/>
    <col min="12809" max="12813" width="15.7109375" style="7" customWidth="1"/>
    <col min="12814" max="12814" width="17.140625" style="7" customWidth="1"/>
    <col min="12815" max="13056" width="15.7109375" style="7"/>
    <col min="13057" max="13057" width="38.5703125" style="7" bestFit="1" customWidth="1"/>
    <col min="13058" max="13063" width="15.7109375" style="7" customWidth="1"/>
    <col min="13064" max="13064" width="19.140625" style="7" bestFit="1" customWidth="1"/>
    <col min="13065" max="13069" width="15.7109375" style="7" customWidth="1"/>
    <col min="13070" max="13070" width="17.140625" style="7" customWidth="1"/>
    <col min="13071" max="13312" width="9.140625" style="7"/>
    <col min="13313" max="13313" width="38.5703125" style="7" bestFit="1" customWidth="1"/>
    <col min="13314" max="13319" width="15.7109375" style="7" customWidth="1"/>
    <col min="13320" max="13320" width="19.140625" style="7" bestFit="1" customWidth="1"/>
    <col min="13321" max="13325" width="15.7109375" style="7" customWidth="1"/>
    <col min="13326" max="13326" width="17.140625" style="7" customWidth="1"/>
    <col min="13327" max="13568" width="15.7109375" style="7"/>
    <col min="13569" max="13569" width="38.5703125" style="7" bestFit="1" customWidth="1"/>
    <col min="13570" max="13575" width="15.7109375" style="7" customWidth="1"/>
    <col min="13576" max="13576" width="19.140625" style="7" bestFit="1" customWidth="1"/>
    <col min="13577" max="13581" width="15.7109375" style="7" customWidth="1"/>
    <col min="13582" max="13582" width="17.140625" style="7" customWidth="1"/>
    <col min="13583" max="13824" width="15.7109375" style="7"/>
    <col min="13825" max="13825" width="38.5703125" style="7" bestFit="1" customWidth="1"/>
    <col min="13826" max="13831" width="15.7109375" style="7" customWidth="1"/>
    <col min="13832" max="13832" width="19.140625" style="7" bestFit="1" customWidth="1"/>
    <col min="13833" max="13837" width="15.7109375" style="7" customWidth="1"/>
    <col min="13838" max="13838" width="17.140625" style="7" customWidth="1"/>
    <col min="13839" max="14080" width="15.7109375" style="7"/>
    <col min="14081" max="14081" width="38.5703125" style="7" bestFit="1" customWidth="1"/>
    <col min="14082" max="14087" width="15.7109375" style="7" customWidth="1"/>
    <col min="14088" max="14088" width="19.140625" style="7" bestFit="1" customWidth="1"/>
    <col min="14089" max="14093" width="15.7109375" style="7" customWidth="1"/>
    <col min="14094" max="14094" width="17.140625" style="7" customWidth="1"/>
    <col min="14095" max="14336" width="9.140625" style="7"/>
    <col min="14337" max="14337" width="38.5703125" style="7" bestFit="1" customWidth="1"/>
    <col min="14338" max="14343" width="15.7109375" style="7" customWidth="1"/>
    <col min="14344" max="14344" width="19.140625" style="7" bestFit="1" customWidth="1"/>
    <col min="14345" max="14349" width="15.7109375" style="7" customWidth="1"/>
    <col min="14350" max="14350" width="17.140625" style="7" customWidth="1"/>
    <col min="14351" max="14592" width="15.7109375" style="7"/>
    <col min="14593" max="14593" width="38.5703125" style="7" bestFit="1" customWidth="1"/>
    <col min="14594" max="14599" width="15.7109375" style="7" customWidth="1"/>
    <col min="14600" max="14600" width="19.140625" style="7" bestFit="1" customWidth="1"/>
    <col min="14601" max="14605" width="15.7109375" style="7" customWidth="1"/>
    <col min="14606" max="14606" width="17.140625" style="7" customWidth="1"/>
    <col min="14607" max="14848" width="15.7109375" style="7"/>
    <col min="14849" max="14849" width="38.5703125" style="7" bestFit="1" customWidth="1"/>
    <col min="14850" max="14855" width="15.7109375" style="7" customWidth="1"/>
    <col min="14856" max="14856" width="19.140625" style="7" bestFit="1" customWidth="1"/>
    <col min="14857" max="14861" width="15.7109375" style="7" customWidth="1"/>
    <col min="14862" max="14862" width="17.140625" style="7" customWidth="1"/>
    <col min="14863" max="15104" width="15.7109375" style="7"/>
    <col min="15105" max="15105" width="38.5703125" style="7" bestFit="1" customWidth="1"/>
    <col min="15106" max="15111" width="15.7109375" style="7" customWidth="1"/>
    <col min="15112" max="15112" width="19.140625" style="7" bestFit="1" customWidth="1"/>
    <col min="15113" max="15117" width="15.7109375" style="7" customWidth="1"/>
    <col min="15118" max="15118" width="17.140625" style="7" customWidth="1"/>
    <col min="15119" max="15360" width="9.140625" style="7"/>
    <col min="15361" max="15361" width="38.5703125" style="7" bestFit="1" customWidth="1"/>
    <col min="15362" max="15367" width="15.7109375" style="7" customWidth="1"/>
    <col min="15368" max="15368" width="19.140625" style="7" bestFit="1" customWidth="1"/>
    <col min="15369" max="15373" width="15.7109375" style="7" customWidth="1"/>
    <col min="15374" max="15374" width="17.140625" style="7" customWidth="1"/>
    <col min="15375" max="15616" width="15.7109375" style="7"/>
    <col min="15617" max="15617" width="38.5703125" style="7" bestFit="1" customWidth="1"/>
    <col min="15618" max="15623" width="15.7109375" style="7" customWidth="1"/>
    <col min="15624" max="15624" width="19.140625" style="7" bestFit="1" customWidth="1"/>
    <col min="15625" max="15629" width="15.7109375" style="7" customWidth="1"/>
    <col min="15630" max="15630" width="17.140625" style="7" customWidth="1"/>
    <col min="15631" max="15872" width="15.7109375" style="7"/>
    <col min="15873" max="15873" width="38.5703125" style="7" bestFit="1" customWidth="1"/>
    <col min="15874" max="15879" width="15.7109375" style="7" customWidth="1"/>
    <col min="15880" max="15880" width="19.140625" style="7" bestFit="1" customWidth="1"/>
    <col min="15881" max="15885" width="15.7109375" style="7" customWidth="1"/>
    <col min="15886" max="15886" width="17.140625" style="7" customWidth="1"/>
    <col min="15887" max="16128" width="15.7109375" style="7"/>
    <col min="16129" max="16129" width="38.5703125" style="7" bestFit="1" customWidth="1"/>
    <col min="16130" max="16135" width="15.7109375" style="7" customWidth="1"/>
    <col min="16136" max="16136" width="19.140625" style="7" bestFit="1" customWidth="1"/>
    <col min="16137" max="16141" width="15.7109375" style="7" customWidth="1"/>
    <col min="16142" max="16142" width="17.140625" style="7" customWidth="1"/>
    <col min="16143" max="16384" width="9.140625" style="7"/>
  </cols>
  <sheetData>
    <row r="1" spans="1:15" x14ac:dyDescent="0.2">
      <c r="A1" s="229" t="s">
        <v>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</row>
    <row r="2" spans="1:15" x14ac:dyDescent="0.2">
      <c r="A2" s="229" t="s">
        <v>13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</row>
    <row r="3" spans="1:15" x14ac:dyDescent="0.2">
      <c r="A3" s="229" t="s">
        <v>46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</row>
    <row r="4" spans="1:15" x14ac:dyDescent="0.2">
      <c r="A4" s="229" t="s">
        <v>102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</row>
    <row r="9" spans="1:15" x14ac:dyDescent="0.2">
      <c r="A9" s="44" t="s">
        <v>23</v>
      </c>
      <c r="B9" s="45" t="s">
        <v>2</v>
      </c>
      <c r="C9" s="45" t="s">
        <v>3</v>
      </c>
      <c r="D9" s="45" t="s">
        <v>4</v>
      </c>
      <c r="E9" s="45" t="s">
        <v>5</v>
      </c>
      <c r="F9" s="45" t="s">
        <v>6</v>
      </c>
      <c r="G9" s="45" t="s">
        <v>7</v>
      </c>
      <c r="H9" s="45" t="s">
        <v>8</v>
      </c>
      <c r="I9" s="45" t="s">
        <v>9</v>
      </c>
      <c r="J9" s="45" t="s">
        <v>10</v>
      </c>
      <c r="K9" s="45" t="s">
        <v>11</v>
      </c>
      <c r="L9" s="45" t="s">
        <v>12</v>
      </c>
      <c r="M9" s="45" t="s">
        <v>1</v>
      </c>
      <c r="N9" s="45" t="s">
        <v>15</v>
      </c>
    </row>
    <row r="10" spans="1:15" x14ac:dyDescent="0.2">
      <c r="A10" s="31"/>
    </row>
    <row r="11" spans="1:15" x14ac:dyDescent="0.2">
      <c r="A11" s="8"/>
    </row>
    <row r="12" spans="1:15" x14ac:dyDescent="0.2">
      <c r="A12" s="8" t="s">
        <v>47</v>
      </c>
      <c r="B12" s="108">
        <v>305444.96999999997</v>
      </c>
      <c r="C12" s="116">
        <v>299180.38</v>
      </c>
      <c r="D12" s="171">
        <v>309193.3</v>
      </c>
      <c r="E12" s="129">
        <v>307705.46999999997</v>
      </c>
      <c r="F12" s="130">
        <v>296163.46000000002</v>
      </c>
      <c r="G12" s="143">
        <v>343227.11</v>
      </c>
      <c r="H12" s="171">
        <v>272396.79999999999</v>
      </c>
      <c r="I12" s="171">
        <v>273943.12</v>
      </c>
      <c r="J12" s="171">
        <v>358218.98</v>
      </c>
      <c r="K12" s="171">
        <v>347354.72</v>
      </c>
      <c r="L12" s="171">
        <v>342507.91</v>
      </c>
      <c r="M12" s="171">
        <v>356588.56</v>
      </c>
      <c r="N12" s="1">
        <f t="shared" ref="N12:N44" si="0">SUM(B12:M12)</f>
        <v>3811924.78</v>
      </c>
    </row>
    <row r="13" spans="1:15" x14ac:dyDescent="0.2">
      <c r="A13" s="8" t="s">
        <v>48</v>
      </c>
      <c r="B13" s="109">
        <v>305444.96000000002</v>
      </c>
      <c r="C13" s="116">
        <v>299180.38</v>
      </c>
      <c r="D13" s="171">
        <v>309193.32</v>
      </c>
      <c r="E13" s="129">
        <v>307705.06</v>
      </c>
      <c r="F13" s="92">
        <v>296163.46000000002</v>
      </c>
      <c r="G13" s="143">
        <v>343227.1</v>
      </c>
      <c r="H13" s="171">
        <v>272396.79999999999</v>
      </c>
      <c r="I13" s="171">
        <v>273943.15999999997</v>
      </c>
      <c r="J13" s="171">
        <v>358218.98</v>
      </c>
      <c r="K13" s="171">
        <v>347354.72</v>
      </c>
      <c r="L13" s="171">
        <v>342507.9</v>
      </c>
      <c r="M13" s="171">
        <v>356588.57</v>
      </c>
      <c r="N13" s="27">
        <f t="shared" si="0"/>
        <v>3811924.41</v>
      </c>
    </row>
    <row r="14" spans="1:15" x14ac:dyDescent="0.2">
      <c r="A14" s="8" t="s">
        <v>49</v>
      </c>
      <c r="B14" s="109">
        <v>152732.20000000001</v>
      </c>
      <c r="C14" s="116">
        <v>149591.76999999999</v>
      </c>
      <c r="D14" s="171">
        <v>154598.97</v>
      </c>
      <c r="E14" s="129">
        <v>153853.75</v>
      </c>
      <c r="F14" s="92">
        <v>148083.68</v>
      </c>
      <c r="G14" s="143">
        <v>171615.97</v>
      </c>
      <c r="H14" s="171">
        <v>136199.26999999999</v>
      </c>
      <c r="I14" s="171">
        <v>136972.9</v>
      </c>
      <c r="J14" s="171">
        <v>179110.93</v>
      </c>
      <c r="K14" s="171">
        <v>173678.87</v>
      </c>
      <c r="L14" s="171">
        <v>171255.48</v>
      </c>
      <c r="M14" s="171">
        <v>178295.75</v>
      </c>
      <c r="N14" s="27">
        <f t="shared" si="0"/>
        <v>1905989.5399999996</v>
      </c>
    </row>
    <row r="15" spans="1:15" x14ac:dyDescent="0.2">
      <c r="A15" s="8" t="s">
        <v>94</v>
      </c>
      <c r="B15" s="109">
        <v>152736.38</v>
      </c>
      <c r="C15" s="116">
        <v>149581.23000000001</v>
      </c>
      <c r="D15" s="171">
        <v>154588.04999999999</v>
      </c>
      <c r="E15" s="129">
        <v>153805.21</v>
      </c>
      <c r="F15" s="92">
        <v>148081.38</v>
      </c>
      <c r="G15" s="143">
        <v>171595.64</v>
      </c>
      <c r="H15" s="171">
        <v>136154.4</v>
      </c>
      <c r="I15" s="171">
        <v>136962.47</v>
      </c>
      <c r="J15" s="171">
        <v>179072.85</v>
      </c>
      <c r="K15" s="171">
        <v>173667.32</v>
      </c>
      <c r="L15" s="171">
        <v>171255.26</v>
      </c>
      <c r="M15" s="171">
        <v>178278.84</v>
      </c>
      <c r="N15" s="27">
        <f t="shared" si="0"/>
        <v>1905779.0300000003</v>
      </c>
    </row>
    <row r="16" spans="1:15" x14ac:dyDescent="0.2">
      <c r="A16" s="8" t="s">
        <v>50</v>
      </c>
      <c r="B16" s="109">
        <v>75703.97</v>
      </c>
      <c r="C16" s="116">
        <v>73527.98</v>
      </c>
      <c r="D16" s="171">
        <v>82337.97</v>
      </c>
      <c r="E16" s="129">
        <v>79008.14</v>
      </c>
      <c r="F16" s="92">
        <v>74256.990000000005</v>
      </c>
      <c r="G16" s="143">
        <v>115221.43</v>
      </c>
      <c r="H16" s="171">
        <v>72409</v>
      </c>
      <c r="I16" s="171">
        <v>71249.95</v>
      </c>
      <c r="J16" s="171">
        <v>99527.32</v>
      </c>
      <c r="K16" s="171">
        <v>87650.34</v>
      </c>
      <c r="L16" s="171">
        <v>88691.01</v>
      </c>
      <c r="M16" s="171">
        <v>88818.87</v>
      </c>
      <c r="N16" s="27">
        <f t="shared" si="0"/>
        <v>1008402.97</v>
      </c>
    </row>
    <row r="17" spans="1:14" x14ac:dyDescent="0.2">
      <c r="A17" s="8" t="s">
        <v>51</v>
      </c>
      <c r="B17" s="109">
        <v>75708.429999999993</v>
      </c>
      <c r="C17" s="116">
        <v>72943.17</v>
      </c>
      <c r="D17" s="171">
        <v>82342.97</v>
      </c>
      <c r="E17" s="129">
        <v>79015.570000000007</v>
      </c>
      <c r="F17" s="92">
        <v>74095.97</v>
      </c>
      <c r="G17" s="143">
        <v>115229.69</v>
      </c>
      <c r="H17" s="171">
        <v>72412.55</v>
      </c>
      <c r="I17" s="171">
        <v>71257.19</v>
      </c>
      <c r="J17" s="171">
        <v>99535.28</v>
      </c>
      <c r="K17" s="171">
        <v>87652.38</v>
      </c>
      <c r="L17" s="171">
        <v>88458.35</v>
      </c>
      <c r="M17" s="171">
        <v>88827.94</v>
      </c>
      <c r="N17" s="27">
        <f t="shared" si="0"/>
        <v>1007479.49</v>
      </c>
    </row>
    <row r="18" spans="1:14" x14ac:dyDescent="0.2">
      <c r="A18" s="8" t="s">
        <v>52</v>
      </c>
      <c r="B18" s="109">
        <v>75708.460000000006</v>
      </c>
      <c r="C18" s="116">
        <v>72943.17</v>
      </c>
      <c r="D18" s="171">
        <v>82307.64</v>
      </c>
      <c r="E18" s="129">
        <v>79015.73</v>
      </c>
      <c r="F18" s="92">
        <v>74008.539999999994</v>
      </c>
      <c r="G18" s="143">
        <v>115229.92</v>
      </c>
      <c r="H18" s="171">
        <v>72412.69</v>
      </c>
      <c r="I18" s="171">
        <v>71257.23</v>
      </c>
      <c r="J18" s="171">
        <v>99535.37</v>
      </c>
      <c r="K18" s="171">
        <v>87652.43</v>
      </c>
      <c r="L18" s="171">
        <v>88458.66</v>
      </c>
      <c r="M18" s="171">
        <v>88828.15</v>
      </c>
      <c r="N18" s="27">
        <f t="shared" si="0"/>
        <v>1007357.99</v>
      </c>
    </row>
    <row r="19" spans="1:14" x14ac:dyDescent="0.2">
      <c r="A19" s="8" t="s">
        <v>100</v>
      </c>
      <c r="B19" s="109">
        <v>4165652.84</v>
      </c>
      <c r="C19" s="171">
        <v>4117466.36</v>
      </c>
      <c r="D19" s="171">
        <v>4420506.01</v>
      </c>
      <c r="E19" s="171">
        <v>4400911.22</v>
      </c>
      <c r="F19" s="92">
        <v>4313704.96</v>
      </c>
      <c r="G19" s="171">
        <v>5050052.93</v>
      </c>
      <c r="H19" s="171">
        <v>4045601.71</v>
      </c>
      <c r="I19" s="171">
        <v>4125261.07</v>
      </c>
      <c r="J19" s="171">
        <v>5564354.8700000001</v>
      </c>
      <c r="K19" s="171">
        <v>5456304.9299999997</v>
      </c>
      <c r="L19" s="171">
        <v>5505756.2400000002</v>
      </c>
      <c r="M19" s="171">
        <v>5879690.1299999999</v>
      </c>
      <c r="N19" s="141">
        <f t="shared" si="0"/>
        <v>57045263.270000003</v>
      </c>
    </row>
    <row r="20" spans="1:14" x14ac:dyDescent="0.2">
      <c r="A20" s="47" t="s">
        <v>53</v>
      </c>
      <c r="B20" s="109">
        <v>8415514.5999999996</v>
      </c>
      <c r="C20" s="116">
        <v>8233177.25</v>
      </c>
      <c r="D20" s="171">
        <v>8911926.9800000004</v>
      </c>
      <c r="E20" s="129">
        <v>8920777.7200000007</v>
      </c>
      <c r="F20" s="92">
        <v>8666090.8499999996</v>
      </c>
      <c r="G20" s="143">
        <v>10168374.24</v>
      </c>
      <c r="H20" s="171">
        <v>8187848.79</v>
      </c>
      <c r="I20" s="171">
        <v>8394033.8699999992</v>
      </c>
      <c r="J20" s="171">
        <v>11447047.85</v>
      </c>
      <c r="K20" s="171">
        <v>11065963.15</v>
      </c>
      <c r="L20" s="171">
        <v>11102688.76</v>
      </c>
      <c r="M20" s="171">
        <v>11803085.640000001</v>
      </c>
      <c r="N20" s="27">
        <f t="shared" si="0"/>
        <v>115316529.7</v>
      </c>
    </row>
    <row r="21" spans="1:14" x14ac:dyDescent="0.2">
      <c r="A21" s="47" t="s">
        <v>54</v>
      </c>
      <c r="B21" s="109">
        <v>16830942.52</v>
      </c>
      <c r="C21" s="116">
        <v>16469516.77</v>
      </c>
      <c r="D21" s="171">
        <v>17823808.449999999</v>
      </c>
      <c r="E21" s="129">
        <v>17785169.5</v>
      </c>
      <c r="F21" s="92">
        <v>17332287.079999998</v>
      </c>
      <c r="G21" s="143">
        <v>20337042.43</v>
      </c>
      <c r="H21" s="171">
        <v>16375165.620000001</v>
      </c>
      <c r="I21" s="171">
        <v>16786033.850000001</v>
      </c>
      <c r="J21" s="171">
        <v>22893437.009999998</v>
      </c>
      <c r="K21" s="171">
        <v>22131818.390000001</v>
      </c>
      <c r="L21" s="171">
        <v>22205172.059999999</v>
      </c>
      <c r="M21" s="171">
        <v>23606039.689999998</v>
      </c>
      <c r="N21" s="27">
        <f t="shared" si="0"/>
        <v>230576433.37</v>
      </c>
    </row>
    <row r="22" spans="1:14" x14ac:dyDescent="0.2">
      <c r="A22" s="7" t="s">
        <v>55</v>
      </c>
      <c r="B22" s="109">
        <v>8415468.2699999996</v>
      </c>
      <c r="C22" s="116">
        <v>8234594.4100000001</v>
      </c>
      <c r="D22" s="171">
        <v>8911930.1300000008</v>
      </c>
      <c r="E22" s="129">
        <v>8920570.5199999996</v>
      </c>
      <c r="F22" s="92">
        <v>8666076.4900000002</v>
      </c>
      <c r="G22" s="143">
        <v>10168902.789999999</v>
      </c>
      <c r="H22" s="171">
        <v>8187235.5899999999</v>
      </c>
      <c r="I22" s="171">
        <v>8393950.4600000009</v>
      </c>
      <c r="J22" s="171">
        <v>11447027.9</v>
      </c>
      <c r="K22" s="171">
        <v>11065951.77</v>
      </c>
      <c r="L22" s="171">
        <v>11102626.83</v>
      </c>
      <c r="M22" s="171">
        <v>11803046.029999999</v>
      </c>
      <c r="N22" s="27">
        <f t="shared" si="0"/>
        <v>115317381.19</v>
      </c>
    </row>
    <row r="23" spans="1:14" x14ac:dyDescent="0.2">
      <c r="A23" s="7" t="s">
        <v>56</v>
      </c>
      <c r="B23" s="109">
        <v>10098377.68</v>
      </c>
      <c r="C23" s="116">
        <v>9883669.7300000004</v>
      </c>
      <c r="D23" s="171">
        <v>10692480.970000001</v>
      </c>
      <c r="E23" s="129">
        <v>10635098.82</v>
      </c>
      <c r="F23" s="92">
        <v>10397880.51</v>
      </c>
      <c r="G23" s="143">
        <v>12198097.26</v>
      </c>
      <c r="H23" s="171">
        <v>9823000.5</v>
      </c>
      <c r="I23" s="171">
        <v>10062217.539999999</v>
      </c>
      <c r="J23" s="171">
        <v>13728342.130000001</v>
      </c>
      <c r="K23" s="171">
        <v>13265546.449999999</v>
      </c>
      <c r="L23" s="171">
        <v>13320846.130000001</v>
      </c>
      <c r="M23" s="171">
        <v>14160259.93</v>
      </c>
      <c r="N23" s="27">
        <f t="shared" si="0"/>
        <v>138265817.64999998</v>
      </c>
    </row>
    <row r="24" spans="1:14" x14ac:dyDescent="0.2">
      <c r="A24" s="7" t="s">
        <v>98</v>
      </c>
      <c r="B24" s="109">
        <v>3364159.88</v>
      </c>
      <c r="C24" s="116">
        <v>3307255.09</v>
      </c>
      <c r="D24" s="171">
        <v>3556984.25</v>
      </c>
      <c r="E24" s="129">
        <v>3539835.1</v>
      </c>
      <c r="F24" s="92">
        <v>3461584.8</v>
      </c>
      <c r="G24" s="143">
        <v>4058122.64</v>
      </c>
      <c r="H24" s="171">
        <v>3265916.98</v>
      </c>
      <c r="I24" s="171">
        <v>3338817.56</v>
      </c>
      <c r="J24" s="171">
        <v>4548470.1900000004</v>
      </c>
      <c r="K24" s="171">
        <v>4390848.6399999997</v>
      </c>
      <c r="L24" s="171">
        <v>4431679.32</v>
      </c>
      <c r="M24" s="171">
        <v>4709747.07</v>
      </c>
      <c r="N24" s="27">
        <f t="shared" si="0"/>
        <v>45973421.519999996</v>
      </c>
    </row>
    <row r="25" spans="1:14" x14ac:dyDescent="0.2">
      <c r="A25" s="7" t="s">
        <v>57</v>
      </c>
      <c r="B25" s="108">
        <v>219763.66</v>
      </c>
      <c r="C25" s="116">
        <v>194150.38</v>
      </c>
      <c r="D25" s="171">
        <v>195627.84</v>
      </c>
      <c r="E25" s="129">
        <v>188179.04</v>
      </c>
      <c r="F25" s="92">
        <v>184302.59</v>
      </c>
      <c r="G25" s="143">
        <v>236224.46</v>
      </c>
      <c r="H25" s="171">
        <v>170479.31</v>
      </c>
      <c r="I25" s="171">
        <v>170925.96</v>
      </c>
      <c r="J25" s="171">
        <v>217146.28</v>
      </c>
      <c r="K25" s="171">
        <v>204279.67</v>
      </c>
      <c r="L25" s="171">
        <v>181175.81</v>
      </c>
      <c r="M25" s="171">
        <v>247149.9</v>
      </c>
      <c r="N25" s="27">
        <f t="shared" si="0"/>
        <v>2409404.9</v>
      </c>
    </row>
    <row r="26" spans="1:14" x14ac:dyDescent="0.2">
      <c r="A26" s="7" t="s">
        <v>96</v>
      </c>
      <c r="B26" s="108">
        <v>360091.5</v>
      </c>
      <c r="C26" s="116">
        <v>339645.82</v>
      </c>
      <c r="D26" s="171">
        <v>383543.1</v>
      </c>
      <c r="E26" s="129">
        <v>330293.26</v>
      </c>
      <c r="F26" s="92">
        <v>321837.45</v>
      </c>
      <c r="G26" s="143">
        <v>349988.92</v>
      </c>
      <c r="H26" s="171">
        <v>296454.38</v>
      </c>
      <c r="I26" s="171">
        <v>290689.90000000002</v>
      </c>
      <c r="J26" s="171">
        <v>411686.54</v>
      </c>
      <c r="K26" s="171">
        <v>391414.12</v>
      </c>
      <c r="L26" s="171">
        <v>359242.35</v>
      </c>
      <c r="M26" s="171">
        <v>405053.94</v>
      </c>
      <c r="N26" s="27">
        <f t="shared" si="0"/>
        <v>4239941.28</v>
      </c>
    </row>
    <row r="27" spans="1:14" x14ac:dyDescent="0.2">
      <c r="A27" s="8" t="s">
        <v>58</v>
      </c>
      <c r="B27" s="109">
        <v>69994.259999999995</v>
      </c>
      <c r="C27" s="116">
        <v>67101.7</v>
      </c>
      <c r="D27" s="171">
        <v>63064.59</v>
      </c>
      <c r="E27" s="129">
        <v>62396.7</v>
      </c>
      <c r="F27" s="92">
        <v>63589.66</v>
      </c>
      <c r="G27" s="143">
        <v>65312.71</v>
      </c>
      <c r="H27" s="171">
        <v>51340.49</v>
      </c>
      <c r="I27" s="171">
        <v>53079.06</v>
      </c>
      <c r="J27" s="171">
        <v>65971.289999999994</v>
      </c>
      <c r="K27" s="171">
        <v>58421.96</v>
      </c>
      <c r="L27" s="171">
        <v>63819.4</v>
      </c>
      <c r="M27" s="171">
        <v>57776.66</v>
      </c>
      <c r="N27" s="27">
        <f t="shared" si="0"/>
        <v>741868.4800000001</v>
      </c>
    </row>
    <row r="28" spans="1:14" x14ac:dyDescent="0.2">
      <c r="A28" s="8" t="s">
        <v>59</v>
      </c>
      <c r="B28" s="109">
        <v>8951.15</v>
      </c>
      <c r="C28" s="116">
        <v>9136.92</v>
      </c>
      <c r="D28" s="171">
        <v>9623.19</v>
      </c>
      <c r="E28" s="129">
        <v>9013.57</v>
      </c>
      <c r="F28" s="92">
        <v>7634.41</v>
      </c>
      <c r="G28" s="143">
        <v>9477.31</v>
      </c>
      <c r="H28" s="171">
        <v>6810.14</v>
      </c>
      <c r="I28" s="171">
        <v>10077.43</v>
      </c>
      <c r="J28" s="171">
        <v>10873.13</v>
      </c>
      <c r="K28" s="171">
        <v>10026.35</v>
      </c>
      <c r="L28" s="171">
        <v>10010.83</v>
      </c>
      <c r="M28" s="171">
        <v>18359.72</v>
      </c>
      <c r="N28" s="27">
        <f t="shared" si="0"/>
        <v>119994.15000000001</v>
      </c>
    </row>
    <row r="29" spans="1:14" x14ac:dyDescent="0.2">
      <c r="A29" s="8" t="s">
        <v>60</v>
      </c>
      <c r="B29" s="109">
        <v>145936.25</v>
      </c>
      <c r="C29" s="116">
        <v>136843.66</v>
      </c>
      <c r="D29" s="171">
        <v>152081.12</v>
      </c>
      <c r="E29" s="129">
        <v>148965.85999999999</v>
      </c>
      <c r="F29" s="92">
        <v>139935.62</v>
      </c>
      <c r="G29" s="143">
        <v>171058.97</v>
      </c>
      <c r="H29" s="171">
        <v>142178.37</v>
      </c>
      <c r="I29" s="171">
        <v>134569.37</v>
      </c>
      <c r="J29" s="171">
        <v>176643.67</v>
      </c>
      <c r="K29" s="171">
        <v>160465.51999999999</v>
      </c>
      <c r="L29" s="171">
        <v>155984.81</v>
      </c>
      <c r="M29" s="171">
        <v>192001.96</v>
      </c>
      <c r="N29" s="27">
        <f t="shared" si="0"/>
        <v>1856665.18</v>
      </c>
    </row>
    <row r="30" spans="1:14" x14ac:dyDescent="0.2">
      <c r="A30" s="8" t="s">
        <v>61</v>
      </c>
      <c r="B30" s="109">
        <v>310635.48</v>
      </c>
      <c r="C30" s="116">
        <v>288942.19</v>
      </c>
      <c r="D30" s="171">
        <v>318797.89</v>
      </c>
      <c r="E30" s="129">
        <v>314874.82</v>
      </c>
      <c r="F30" s="92">
        <v>304475.96000000002</v>
      </c>
      <c r="G30" s="143">
        <v>358276.3</v>
      </c>
      <c r="H30" s="171">
        <v>292910.57</v>
      </c>
      <c r="I30" s="171">
        <v>295910.17</v>
      </c>
      <c r="J30" s="171">
        <v>384852.76</v>
      </c>
      <c r="K30" s="171">
        <v>362385</v>
      </c>
      <c r="L30" s="171">
        <v>381206.65</v>
      </c>
      <c r="M30" s="171">
        <v>451703.31</v>
      </c>
      <c r="N30" s="27">
        <f t="shared" si="0"/>
        <v>4064971.0999999996</v>
      </c>
    </row>
    <row r="31" spans="1:14" x14ac:dyDescent="0.2">
      <c r="A31" s="8" t="s">
        <v>62</v>
      </c>
      <c r="B31" s="109">
        <v>155418.82999999999</v>
      </c>
      <c r="C31" s="116">
        <v>144588.81</v>
      </c>
      <c r="D31" s="171">
        <v>159512.99</v>
      </c>
      <c r="E31" s="129">
        <v>157651.47</v>
      </c>
      <c r="F31" s="92">
        <v>152281.34</v>
      </c>
      <c r="G31" s="143">
        <v>179260.62</v>
      </c>
      <c r="H31" s="171">
        <v>146617.79999999999</v>
      </c>
      <c r="I31" s="171">
        <v>148031.54999999999</v>
      </c>
      <c r="J31" s="171">
        <v>192616.87</v>
      </c>
      <c r="K31" s="171">
        <v>181234.73</v>
      </c>
      <c r="L31" s="171">
        <v>190662.69</v>
      </c>
      <c r="M31" s="171">
        <v>225880.65</v>
      </c>
      <c r="N31" s="27">
        <f t="shared" si="0"/>
        <v>2033758.3499999996</v>
      </c>
    </row>
    <row r="32" spans="1:14" x14ac:dyDescent="0.2">
      <c r="A32" s="8" t="s">
        <v>63</v>
      </c>
      <c r="B32" s="109">
        <v>43974.53</v>
      </c>
      <c r="C32" s="116">
        <v>31743.98</v>
      </c>
      <c r="D32" s="171">
        <v>36836.44</v>
      </c>
      <c r="E32" s="129">
        <v>38329.51</v>
      </c>
      <c r="F32" s="92">
        <v>34391.9</v>
      </c>
      <c r="G32" s="143">
        <v>44035.85</v>
      </c>
      <c r="H32" s="171">
        <v>27667.43</v>
      </c>
      <c r="I32" s="171">
        <v>30162.61</v>
      </c>
      <c r="J32" s="171">
        <v>53312.87</v>
      </c>
      <c r="K32" s="171">
        <v>60439.21</v>
      </c>
      <c r="L32" s="171">
        <v>194090.32</v>
      </c>
      <c r="M32" s="171">
        <v>56139.85</v>
      </c>
      <c r="N32" s="27">
        <f t="shared" si="0"/>
        <v>651124.5</v>
      </c>
    </row>
    <row r="33" spans="1:16" x14ac:dyDescent="0.2">
      <c r="A33" s="47" t="s">
        <v>64</v>
      </c>
      <c r="B33" s="109">
        <v>41272.839999999997</v>
      </c>
      <c r="C33" s="116">
        <v>23371.19</v>
      </c>
      <c r="D33" s="171">
        <v>42818.559999999998</v>
      </c>
      <c r="E33" s="129">
        <v>28797.85</v>
      </c>
      <c r="F33" s="92">
        <v>33995.620000000003</v>
      </c>
      <c r="G33" s="143">
        <v>35914.639999999999</v>
      </c>
      <c r="H33" s="171">
        <v>27752.02</v>
      </c>
      <c r="I33" s="171">
        <v>35857.46</v>
      </c>
      <c r="J33" s="171">
        <v>56968.23</v>
      </c>
      <c r="K33" s="171">
        <v>47090.97</v>
      </c>
      <c r="L33" s="171">
        <v>41391.43</v>
      </c>
      <c r="M33" s="171">
        <v>55441.74</v>
      </c>
      <c r="N33" s="27">
        <f t="shared" si="0"/>
        <v>470672.55</v>
      </c>
    </row>
    <row r="34" spans="1:16" x14ac:dyDescent="0.2">
      <c r="A34" s="47" t="s">
        <v>65</v>
      </c>
      <c r="B34" s="109">
        <v>41272.839999999997</v>
      </c>
      <c r="C34" s="116">
        <v>23371.17</v>
      </c>
      <c r="D34" s="171">
        <v>42818.559999999998</v>
      </c>
      <c r="E34" s="129">
        <v>28797.83</v>
      </c>
      <c r="F34" s="92">
        <v>33995.64</v>
      </c>
      <c r="G34" s="143">
        <v>35914.629999999997</v>
      </c>
      <c r="H34" s="171">
        <v>27752.02</v>
      </c>
      <c r="I34" s="171">
        <v>35857.440000000002</v>
      </c>
      <c r="J34" s="171">
        <v>56968.2</v>
      </c>
      <c r="K34" s="171">
        <v>47090.97</v>
      </c>
      <c r="L34" s="171">
        <v>41391.410000000003</v>
      </c>
      <c r="M34" s="171">
        <v>55441.74</v>
      </c>
      <c r="N34" s="27">
        <f t="shared" si="0"/>
        <v>470672.45000000007</v>
      </c>
    </row>
    <row r="35" spans="1:16" x14ac:dyDescent="0.2">
      <c r="A35" s="8" t="s">
        <v>66</v>
      </c>
      <c r="B35" s="109">
        <v>41272.86</v>
      </c>
      <c r="C35" s="116">
        <v>23371.17</v>
      </c>
      <c r="D35" s="171">
        <v>42818.559999999998</v>
      </c>
      <c r="E35" s="129">
        <v>28797.83</v>
      </c>
      <c r="F35" s="92">
        <v>33995.620000000003</v>
      </c>
      <c r="G35" s="143">
        <v>35914.629999999997</v>
      </c>
      <c r="H35" s="171">
        <v>27752.02</v>
      </c>
      <c r="I35" s="171">
        <v>35857.440000000002</v>
      </c>
      <c r="J35" s="171">
        <v>56968.19</v>
      </c>
      <c r="K35" s="171">
        <v>47090.97</v>
      </c>
      <c r="L35" s="171">
        <v>41391.410000000003</v>
      </c>
      <c r="M35" s="171">
        <v>55441.74</v>
      </c>
      <c r="N35" s="27">
        <f>SUM(B35:M35)</f>
        <v>470672.44000000006</v>
      </c>
    </row>
    <row r="36" spans="1:16" x14ac:dyDescent="0.2">
      <c r="A36" s="8" t="s">
        <v>67</v>
      </c>
      <c r="B36" s="109">
        <v>1003624.53</v>
      </c>
      <c r="C36" s="116">
        <v>975157.02</v>
      </c>
      <c r="D36" s="171">
        <v>1050811.8500000001</v>
      </c>
      <c r="E36" s="129">
        <v>1024798.91</v>
      </c>
      <c r="F36" s="92">
        <v>1004516.5</v>
      </c>
      <c r="G36" s="143">
        <v>1226105.7</v>
      </c>
      <c r="H36" s="171">
        <v>955044.89</v>
      </c>
      <c r="I36" s="171">
        <v>929015.16</v>
      </c>
      <c r="J36" s="171">
        <v>1233027.68</v>
      </c>
      <c r="K36" s="171">
        <v>1193619.53</v>
      </c>
      <c r="L36" s="171">
        <v>1130392.1399999999</v>
      </c>
      <c r="M36" s="171">
        <v>1311115.46</v>
      </c>
      <c r="N36" s="27">
        <f>SUM(B36:M36)</f>
        <v>13037229.370000001</v>
      </c>
    </row>
    <row r="37" spans="1:16" x14ac:dyDescent="0.2">
      <c r="A37" s="8" t="s">
        <v>68</v>
      </c>
      <c r="B37" s="109">
        <v>2007243.95</v>
      </c>
      <c r="C37" s="116">
        <v>1950310.33</v>
      </c>
      <c r="D37" s="171">
        <v>2101615.29</v>
      </c>
      <c r="E37" s="129">
        <v>2049592.7</v>
      </c>
      <c r="F37" s="92">
        <v>2009028.31</v>
      </c>
      <c r="G37" s="143">
        <v>2452203.71</v>
      </c>
      <c r="H37" s="171">
        <v>1910084.81</v>
      </c>
      <c r="I37" s="171">
        <v>1858025.4</v>
      </c>
      <c r="J37" s="171">
        <v>2466071.17</v>
      </c>
      <c r="K37" s="171">
        <v>2387235.15</v>
      </c>
      <c r="L37" s="171">
        <v>2260781.29</v>
      </c>
      <c r="M37" s="171">
        <v>2622224.36</v>
      </c>
      <c r="N37" s="27">
        <f t="shared" si="0"/>
        <v>26074416.469999999</v>
      </c>
    </row>
    <row r="38" spans="1:16" x14ac:dyDescent="0.2">
      <c r="A38" s="8" t="s">
        <v>69</v>
      </c>
      <c r="B38" s="109">
        <v>3010819.94</v>
      </c>
      <c r="C38" s="116">
        <v>2925465.3000000003</v>
      </c>
      <c r="D38" s="171">
        <v>3152418.21</v>
      </c>
      <c r="E38" s="129">
        <v>3074391.61</v>
      </c>
      <c r="F38" s="92">
        <v>3013545.01</v>
      </c>
      <c r="G38" s="143">
        <v>3678209.24</v>
      </c>
      <c r="H38" s="171">
        <v>2865131.78</v>
      </c>
      <c r="I38" s="171">
        <v>2787040.65</v>
      </c>
      <c r="J38" s="171">
        <v>3699076.66</v>
      </c>
      <c r="K38" s="171">
        <v>3580852.71</v>
      </c>
      <c r="L38" s="171">
        <v>3391173.5</v>
      </c>
      <c r="M38" s="171">
        <v>3933338.4299999997</v>
      </c>
      <c r="N38" s="27">
        <f t="shared" si="0"/>
        <v>39111463.039999999</v>
      </c>
    </row>
    <row r="39" spans="1:16" x14ac:dyDescent="0.2">
      <c r="A39" s="8" t="s">
        <v>70</v>
      </c>
      <c r="B39" s="109">
        <v>1003607.69</v>
      </c>
      <c r="C39" s="116">
        <v>975154.76</v>
      </c>
      <c r="D39" s="171">
        <v>1050811.8500000001</v>
      </c>
      <c r="E39" s="129">
        <v>1024798.97</v>
      </c>
      <c r="F39" s="92">
        <v>1004516.47</v>
      </c>
      <c r="G39" s="143">
        <v>1226105.71</v>
      </c>
      <c r="H39" s="171">
        <v>955044.81</v>
      </c>
      <c r="I39" s="171">
        <v>929015.15</v>
      </c>
      <c r="J39" s="171">
        <v>1233027.67</v>
      </c>
      <c r="K39" s="171">
        <v>1193619.55</v>
      </c>
      <c r="L39" s="171">
        <v>1130392.1399999999</v>
      </c>
      <c r="M39" s="171">
        <v>1311114.82</v>
      </c>
      <c r="N39" s="27">
        <f t="shared" si="0"/>
        <v>13037209.590000002</v>
      </c>
    </row>
    <row r="40" spans="1:16" x14ac:dyDescent="0.2">
      <c r="A40" s="8" t="s">
        <v>99</v>
      </c>
      <c r="B40" s="109">
        <v>4338857.09</v>
      </c>
      <c r="C40" s="116">
        <v>4273545.87</v>
      </c>
      <c r="D40" s="171">
        <v>4533662.33</v>
      </c>
      <c r="E40" s="129">
        <v>4425182.32</v>
      </c>
      <c r="F40" s="92">
        <v>4336588.54</v>
      </c>
      <c r="G40" s="143">
        <v>5292902.26</v>
      </c>
      <c r="H40" s="171">
        <v>4121483.03</v>
      </c>
      <c r="I40" s="171">
        <v>4007532.67</v>
      </c>
      <c r="J40" s="171">
        <v>5319632.8899999997</v>
      </c>
      <c r="K40" s="171">
        <v>5105492.8499999996</v>
      </c>
      <c r="L40" s="171">
        <v>4881173.51</v>
      </c>
      <c r="M40" s="171">
        <v>5665972.7599999998</v>
      </c>
      <c r="N40" s="27">
        <f t="shared" si="0"/>
        <v>56302026.119999997</v>
      </c>
    </row>
    <row r="41" spans="1:16" x14ac:dyDescent="0.2">
      <c r="A41" s="8" t="s">
        <v>71</v>
      </c>
      <c r="B41" s="109">
        <v>60781.36</v>
      </c>
      <c r="C41" s="116">
        <v>66518.05</v>
      </c>
      <c r="D41" s="171">
        <v>65817.23</v>
      </c>
      <c r="E41" s="129">
        <v>66588.460000000006</v>
      </c>
      <c r="F41" s="92">
        <v>63993.01</v>
      </c>
      <c r="G41" s="143">
        <v>81218.460000000006</v>
      </c>
      <c r="H41" s="171">
        <v>59621.52</v>
      </c>
      <c r="I41" s="171">
        <v>57109.98</v>
      </c>
      <c r="J41" s="171">
        <v>79406.3</v>
      </c>
      <c r="K41" s="171">
        <v>74204.17</v>
      </c>
      <c r="L41" s="171">
        <v>65948.72</v>
      </c>
      <c r="M41" s="171">
        <v>71095.87</v>
      </c>
      <c r="N41" s="27">
        <f t="shared" si="0"/>
        <v>812303.13000000012</v>
      </c>
    </row>
    <row r="42" spans="1:16" x14ac:dyDescent="0.2">
      <c r="A42" s="18" t="s">
        <v>72</v>
      </c>
      <c r="B42" s="109">
        <v>30391.06</v>
      </c>
      <c r="C42" s="116">
        <v>33258.959999999999</v>
      </c>
      <c r="D42" s="171">
        <v>32909.29</v>
      </c>
      <c r="E42" s="129">
        <v>33293.980000000003</v>
      </c>
      <c r="F42" s="92">
        <v>31997.200000000001</v>
      </c>
      <c r="G42" s="143">
        <v>40609.93</v>
      </c>
      <c r="H42" s="171">
        <v>29811.040000000001</v>
      </c>
      <c r="I42" s="171">
        <v>28555.32</v>
      </c>
      <c r="J42" s="171">
        <v>39703.769999999997</v>
      </c>
      <c r="K42" s="171">
        <v>37102.71</v>
      </c>
      <c r="L42" s="171">
        <v>32974.800000000003</v>
      </c>
      <c r="M42" s="171">
        <v>35548.26</v>
      </c>
      <c r="N42" s="27">
        <f t="shared" si="0"/>
        <v>406156.32000000007</v>
      </c>
    </row>
    <row r="43" spans="1:16" x14ac:dyDescent="0.2">
      <c r="A43" s="18" t="s">
        <v>73</v>
      </c>
      <c r="B43" s="109">
        <v>60766.23</v>
      </c>
      <c r="C43" s="116">
        <v>66517.919999999998</v>
      </c>
      <c r="D43" s="171">
        <v>65816.899999999994</v>
      </c>
      <c r="E43" s="129">
        <v>66588.33</v>
      </c>
      <c r="F43" s="92">
        <v>63992.88</v>
      </c>
      <c r="G43" s="143">
        <v>81218.33</v>
      </c>
      <c r="H43" s="171">
        <v>59621.37</v>
      </c>
      <c r="I43" s="171">
        <v>57108.97</v>
      </c>
      <c r="J43" s="171">
        <v>79406.3</v>
      </c>
      <c r="K43" s="171">
        <v>74204.17</v>
      </c>
      <c r="L43" s="171">
        <v>65948.73</v>
      </c>
      <c r="M43" s="171">
        <v>71095.83</v>
      </c>
      <c r="N43" s="48">
        <f t="shared" si="0"/>
        <v>812285.96000000008</v>
      </c>
    </row>
    <row r="44" spans="1:16" s="49" customFormat="1" x14ac:dyDescent="0.2">
      <c r="A44" s="18" t="s">
        <v>74</v>
      </c>
      <c r="B44" s="109">
        <v>0.01</v>
      </c>
      <c r="C44" s="116">
        <v>-0.01</v>
      </c>
      <c r="D44" s="171">
        <v>0</v>
      </c>
      <c r="E44" s="129">
        <v>-0.04</v>
      </c>
      <c r="F44" s="92">
        <v>0</v>
      </c>
      <c r="G44" s="143">
        <v>0</v>
      </c>
      <c r="H44" s="171">
        <v>0.03</v>
      </c>
      <c r="I44" s="171">
        <v>0</v>
      </c>
      <c r="J44" s="171">
        <v>0</v>
      </c>
      <c r="K44" s="171">
        <v>0</v>
      </c>
      <c r="L44" s="171">
        <v>-0.01</v>
      </c>
      <c r="M44" s="171">
        <v>0</v>
      </c>
      <c r="N44" s="48">
        <f t="shared" si="0"/>
        <v>-2.0000000000000004E-2</v>
      </c>
    </row>
    <row r="45" spans="1:16" s="49" customFormat="1" x14ac:dyDescent="0.2">
      <c r="A45" s="18" t="s">
        <v>75</v>
      </c>
      <c r="B45" s="109">
        <v>60788.15</v>
      </c>
      <c r="C45" s="116">
        <v>66517.919999999998</v>
      </c>
      <c r="D45" s="171">
        <v>65817.11</v>
      </c>
      <c r="E45" s="129">
        <v>66588.37</v>
      </c>
      <c r="F45" s="134">
        <v>63992.87</v>
      </c>
      <c r="G45" s="143">
        <v>81218.34</v>
      </c>
      <c r="H45" s="171">
        <v>59621.35</v>
      </c>
      <c r="I45" s="171">
        <v>57108.97</v>
      </c>
      <c r="J45" s="171">
        <v>79406.27</v>
      </c>
      <c r="K45" s="171">
        <v>74204.17</v>
      </c>
      <c r="L45" s="171">
        <v>65948.710000000006</v>
      </c>
      <c r="M45" s="171">
        <v>71095.77</v>
      </c>
      <c r="N45" s="48">
        <f>SUM(B45:M45)</f>
        <v>812308</v>
      </c>
    </row>
    <row r="46" spans="1:16" s="49" customFormat="1" x14ac:dyDescent="0.2">
      <c r="A46" s="50"/>
      <c r="B46" s="50"/>
      <c r="C46" s="50"/>
      <c r="D46" s="51"/>
      <c r="E46" s="51"/>
      <c r="F46" s="50"/>
      <c r="G46" s="51"/>
      <c r="H46" s="50"/>
      <c r="I46" s="51"/>
      <c r="J46" s="50"/>
      <c r="K46" s="51"/>
      <c r="L46" s="51"/>
      <c r="M46" s="51"/>
      <c r="N46" s="51"/>
      <c r="O46" s="50"/>
      <c r="P46" s="50"/>
    </row>
    <row r="47" spans="1:16" s="50" customFormat="1" x14ac:dyDescent="0.2">
      <c r="A47" s="8" t="s">
        <v>76</v>
      </c>
      <c r="B47" s="52">
        <f>SUM(B12:B45)</f>
        <v>65449059.369999982</v>
      </c>
      <c r="C47" s="52">
        <f>SUM(C12:C45)</f>
        <v>63977340.800000012</v>
      </c>
      <c r="D47" s="52">
        <f>SUM(D12:D45)</f>
        <v>69059421.910000026</v>
      </c>
      <c r="E47" s="52">
        <f>SUM(E12:E45)</f>
        <v>68530393.159999996</v>
      </c>
      <c r="F47" s="52">
        <f t="shared" ref="F47:M47" si="1">SUM(F12:F45)</f>
        <v>66851084.769999988</v>
      </c>
      <c r="G47" s="52">
        <f t="shared" si="1"/>
        <v>79037109.870000005</v>
      </c>
      <c r="H47" s="52">
        <f t="shared" si="1"/>
        <v>63152329.880000018</v>
      </c>
      <c r="I47" s="52">
        <f t="shared" si="1"/>
        <v>64087431.029999986</v>
      </c>
      <c r="J47" s="52">
        <f t="shared" si="1"/>
        <v>86914666.400000021</v>
      </c>
      <c r="K47" s="52">
        <f t="shared" si="1"/>
        <v>83971918.589999974</v>
      </c>
      <c r="L47" s="52">
        <f t="shared" si="1"/>
        <v>83647004.549999997</v>
      </c>
      <c r="M47" s="52">
        <f t="shared" si="1"/>
        <v>90211087.939999968</v>
      </c>
      <c r="N47" s="52">
        <f>SUM(N12:N46)</f>
        <v>884888848.2700001</v>
      </c>
      <c r="O47" s="7"/>
      <c r="P47" s="7"/>
    </row>
    <row r="48" spans="1:16" x14ac:dyDescent="0.2">
      <c r="A48" s="18" t="s">
        <v>44</v>
      </c>
      <c r="B48" s="110">
        <v>1165759.3600000001</v>
      </c>
      <c r="C48" s="117">
        <v>1139545.49</v>
      </c>
      <c r="D48" s="118">
        <v>1230066.06</v>
      </c>
      <c r="E48" s="144">
        <v>1220643.2</v>
      </c>
      <c r="F48" s="135">
        <v>1190731.8400000001</v>
      </c>
      <c r="G48" s="144">
        <v>1407785.68</v>
      </c>
      <c r="H48" s="134">
        <v>1124850.6499999999</v>
      </c>
      <c r="I48" s="155">
        <v>1141506.42</v>
      </c>
      <c r="J48" s="164">
        <v>1548098.37</v>
      </c>
      <c r="K48" s="170">
        <v>1495683.07</v>
      </c>
      <c r="L48" s="170">
        <v>1489895.78</v>
      </c>
      <c r="M48" s="170">
        <v>1606813.29</v>
      </c>
      <c r="N48" s="170">
        <f>SUM(B48:M48)</f>
        <v>15761379.210000001</v>
      </c>
    </row>
    <row r="49" spans="1:14" x14ac:dyDescent="0.2">
      <c r="B49" s="1"/>
      <c r="M49" s="46"/>
    </row>
    <row r="50" spans="1:14" ht="13.5" thickBot="1" x14ac:dyDescent="0.25">
      <c r="A50" s="44" t="s">
        <v>15</v>
      </c>
      <c r="B50" s="53">
        <f>B47+B48</f>
        <v>66614818.729999982</v>
      </c>
      <c r="C50" s="53">
        <f>C47+C48</f>
        <v>65116886.290000014</v>
      </c>
      <c r="D50" s="53">
        <f t="shared" ref="D50:N50" si="2">D47+D48</f>
        <v>70289487.970000029</v>
      </c>
      <c r="E50" s="53">
        <f t="shared" si="2"/>
        <v>69751036.359999999</v>
      </c>
      <c r="F50" s="53">
        <f t="shared" si="2"/>
        <v>68041816.609999985</v>
      </c>
      <c r="G50" s="53">
        <f t="shared" si="2"/>
        <v>80444895.550000012</v>
      </c>
      <c r="H50" s="53">
        <f t="shared" si="2"/>
        <v>64277180.530000016</v>
      </c>
      <c r="I50" s="53">
        <f>I47+I48</f>
        <v>65228937.449999988</v>
      </c>
      <c r="J50" s="53">
        <f>J47+J48</f>
        <v>88462764.770000026</v>
      </c>
      <c r="K50" s="53">
        <f t="shared" si="2"/>
        <v>85467601.659999967</v>
      </c>
      <c r="L50" s="53">
        <f>L47+L48</f>
        <v>85136900.329999998</v>
      </c>
      <c r="M50" s="53">
        <f t="shared" si="2"/>
        <v>91817901.229999974</v>
      </c>
      <c r="N50" s="53">
        <f t="shared" si="2"/>
        <v>900650227.48000014</v>
      </c>
    </row>
    <row r="51" spans="1:14" ht="13.5" thickTop="1" x14ac:dyDescent="0.2"/>
    <row r="55" spans="1:14" x14ac:dyDescent="0.2">
      <c r="A55" s="2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  <row r="56" spans="1:14" x14ac:dyDescent="0.2">
      <c r="A56" s="54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</sheetData>
  <mergeCells count="4">
    <mergeCell ref="A1:N1"/>
    <mergeCell ref="A2:N2"/>
    <mergeCell ref="A3:N3"/>
    <mergeCell ref="A4:N4"/>
  </mergeCells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9"/>
  <sheetViews>
    <sheetView zoomScaleNormal="100" workbookViewId="0">
      <selection activeCell="F30" sqref="F30"/>
    </sheetView>
  </sheetViews>
  <sheetFormatPr defaultRowHeight="14.25" x14ac:dyDescent="0.2"/>
  <cols>
    <col min="1" max="1" width="36.42578125" style="174" customWidth="1"/>
    <col min="2" max="5" width="15.7109375" style="180" bestFit="1" customWidth="1"/>
    <col min="6" max="6" width="15.5703125" style="180" customWidth="1"/>
    <col min="7" max="7" width="14.42578125" style="180" bestFit="1" customWidth="1"/>
    <col min="8" max="9" width="15.42578125" style="55" customWidth="1"/>
    <col min="10" max="10" width="14.140625" style="174" bestFit="1" customWidth="1"/>
    <col min="11" max="11" width="15.7109375" style="174" bestFit="1" customWidth="1"/>
    <col min="12" max="12" width="14" style="174" customWidth="1"/>
    <col min="13" max="13" width="11.5703125" style="174" bestFit="1" customWidth="1"/>
    <col min="14" max="258" width="9.140625" style="174"/>
    <col min="259" max="259" width="36.42578125" style="174" customWidth="1"/>
    <col min="260" max="261" width="13.7109375" style="174" customWidth="1"/>
    <col min="262" max="262" width="14.85546875" style="174" bestFit="1" customWidth="1"/>
    <col min="263" max="263" width="13.7109375" style="174" customWidth="1"/>
    <col min="264" max="265" width="15.42578125" style="174" customWidth="1"/>
    <col min="266" max="266" width="14" style="174" bestFit="1" customWidth="1"/>
    <col min="267" max="267" width="9.140625" style="174"/>
    <col min="268" max="268" width="14" style="174" customWidth="1"/>
    <col min="269" max="514" width="9.140625" style="174"/>
    <col min="515" max="515" width="36.42578125" style="174" customWidth="1"/>
    <col min="516" max="517" width="13.7109375" style="174" customWidth="1"/>
    <col min="518" max="518" width="14.85546875" style="174" bestFit="1" customWidth="1"/>
    <col min="519" max="519" width="13.7109375" style="174" customWidth="1"/>
    <col min="520" max="521" width="15.42578125" style="174" customWidth="1"/>
    <col min="522" max="522" width="14" style="174" bestFit="1" customWidth="1"/>
    <col min="523" max="523" width="9.140625" style="174"/>
    <col min="524" max="524" width="14" style="174" customWidth="1"/>
    <col min="525" max="770" width="9.140625" style="174"/>
    <col min="771" max="771" width="36.42578125" style="174" customWidth="1"/>
    <col min="772" max="773" width="13.7109375" style="174" customWidth="1"/>
    <col min="774" max="774" width="14.85546875" style="174" bestFit="1" customWidth="1"/>
    <col min="775" max="775" width="13.7109375" style="174" customWidth="1"/>
    <col min="776" max="777" width="15.42578125" style="174" customWidth="1"/>
    <col min="778" max="778" width="14" style="174" bestFit="1" customWidth="1"/>
    <col min="779" max="779" width="9.140625" style="174"/>
    <col min="780" max="780" width="14" style="174" customWidth="1"/>
    <col min="781" max="1026" width="9.140625" style="174"/>
    <col min="1027" max="1027" width="36.42578125" style="174" customWidth="1"/>
    <col min="1028" max="1029" width="13.7109375" style="174" customWidth="1"/>
    <col min="1030" max="1030" width="14.85546875" style="174" bestFit="1" customWidth="1"/>
    <col min="1031" max="1031" width="13.7109375" style="174" customWidth="1"/>
    <col min="1032" max="1033" width="15.42578125" style="174" customWidth="1"/>
    <col min="1034" max="1034" width="14" style="174" bestFit="1" customWidth="1"/>
    <col min="1035" max="1035" width="9.140625" style="174"/>
    <col min="1036" max="1036" width="14" style="174" customWidth="1"/>
    <col min="1037" max="1282" width="9.140625" style="174"/>
    <col min="1283" max="1283" width="36.42578125" style="174" customWidth="1"/>
    <col min="1284" max="1285" width="13.7109375" style="174" customWidth="1"/>
    <col min="1286" max="1286" width="14.85546875" style="174" bestFit="1" customWidth="1"/>
    <col min="1287" max="1287" width="13.7109375" style="174" customWidth="1"/>
    <col min="1288" max="1289" width="15.42578125" style="174" customWidth="1"/>
    <col min="1290" max="1290" width="14" style="174" bestFit="1" customWidth="1"/>
    <col min="1291" max="1291" width="9.140625" style="174"/>
    <col min="1292" max="1292" width="14" style="174" customWidth="1"/>
    <col min="1293" max="1538" width="9.140625" style="174"/>
    <col min="1539" max="1539" width="36.42578125" style="174" customWidth="1"/>
    <col min="1540" max="1541" width="13.7109375" style="174" customWidth="1"/>
    <col min="1542" max="1542" width="14.85546875" style="174" bestFit="1" customWidth="1"/>
    <col min="1543" max="1543" width="13.7109375" style="174" customWidth="1"/>
    <col min="1544" max="1545" width="15.42578125" style="174" customWidth="1"/>
    <col min="1546" max="1546" width="14" style="174" bestFit="1" customWidth="1"/>
    <col min="1547" max="1547" width="9.140625" style="174"/>
    <col min="1548" max="1548" width="14" style="174" customWidth="1"/>
    <col min="1549" max="1794" width="9.140625" style="174"/>
    <col min="1795" max="1795" width="36.42578125" style="174" customWidth="1"/>
    <col min="1796" max="1797" width="13.7109375" style="174" customWidth="1"/>
    <col min="1798" max="1798" width="14.85546875" style="174" bestFit="1" customWidth="1"/>
    <col min="1799" max="1799" width="13.7109375" style="174" customWidth="1"/>
    <col min="1800" max="1801" width="15.42578125" style="174" customWidth="1"/>
    <col min="1802" max="1802" width="14" style="174" bestFit="1" customWidth="1"/>
    <col min="1803" max="1803" width="9.140625" style="174"/>
    <col min="1804" max="1804" width="14" style="174" customWidth="1"/>
    <col min="1805" max="2050" width="9.140625" style="174"/>
    <col min="2051" max="2051" width="36.42578125" style="174" customWidth="1"/>
    <col min="2052" max="2053" width="13.7109375" style="174" customWidth="1"/>
    <col min="2054" max="2054" width="14.85546875" style="174" bestFit="1" customWidth="1"/>
    <col min="2055" max="2055" width="13.7109375" style="174" customWidth="1"/>
    <col min="2056" max="2057" width="15.42578125" style="174" customWidth="1"/>
    <col min="2058" max="2058" width="14" style="174" bestFit="1" customWidth="1"/>
    <col min="2059" max="2059" width="9.140625" style="174"/>
    <col min="2060" max="2060" width="14" style="174" customWidth="1"/>
    <col min="2061" max="2306" width="9.140625" style="174"/>
    <col min="2307" max="2307" width="36.42578125" style="174" customWidth="1"/>
    <col min="2308" max="2309" width="13.7109375" style="174" customWidth="1"/>
    <col min="2310" max="2310" width="14.85546875" style="174" bestFit="1" customWidth="1"/>
    <col min="2311" max="2311" width="13.7109375" style="174" customWidth="1"/>
    <col min="2312" max="2313" width="15.42578125" style="174" customWidth="1"/>
    <col min="2314" max="2314" width="14" style="174" bestFit="1" customWidth="1"/>
    <col min="2315" max="2315" width="9.140625" style="174"/>
    <col min="2316" max="2316" width="14" style="174" customWidth="1"/>
    <col min="2317" max="2562" width="9.140625" style="174"/>
    <col min="2563" max="2563" width="36.42578125" style="174" customWidth="1"/>
    <col min="2564" max="2565" width="13.7109375" style="174" customWidth="1"/>
    <col min="2566" max="2566" width="14.85546875" style="174" bestFit="1" customWidth="1"/>
    <col min="2567" max="2567" width="13.7109375" style="174" customWidth="1"/>
    <col min="2568" max="2569" width="15.42578125" style="174" customWidth="1"/>
    <col min="2570" max="2570" width="14" style="174" bestFit="1" customWidth="1"/>
    <col min="2571" max="2571" width="9.140625" style="174"/>
    <col min="2572" max="2572" width="14" style="174" customWidth="1"/>
    <col min="2573" max="2818" width="9.140625" style="174"/>
    <col min="2819" max="2819" width="36.42578125" style="174" customWidth="1"/>
    <col min="2820" max="2821" width="13.7109375" style="174" customWidth="1"/>
    <col min="2822" max="2822" width="14.85546875" style="174" bestFit="1" customWidth="1"/>
    <col min="2823" max="2823" width="13.7109375" style="174" customWidth="1"/>
    <col min="2824" max="2825" width="15.42578125" style="174" customWidth="1"/>
    <col min="2826" max="2826" width="14" style="174" bestFit="1" customWidth="1"/>
    <col min="2827" max="2827" width="9.140625" style="174"/>
    <col min="2828" max="2828" width="14" style="174" customWidth="1"/>
    <col min="2829" max="3074" width="9.140625" style="174"/>
    <col min="3075" max="3075" width="36.42578125" style="174" customWidth="1"/>
    <col min="3076" max="3077" width="13.7109375" style="174" customWidth="1"/>
    <col min="3078" max="3078" width="14.85546875" style="174" bestFit="1" customWidth="1"/>
    <col min="3079" max="3079" width="13.7109375" style="174" customWidth="1"/>
    <col min="3080" max="3081" width="15.42578125" style="174" customWidth="1"/>
    <col min="3082" max="3082" width="14" style="174" bestFit="1" customWidth="1"/>
    <col min="3083" max="3083" width="9.140625" style="174"/>
    <col min="3084" max="3084" width="14" style="174" customWidth="1"/>
    <col min="3085" max="3330" width="9.140625" style="174"/>
    <col min="3331" max="3331" width="36.42578125" style="174" customWidth="1"/>
    <col min="3332" max="3333" width="13.7109375" style="174" customWidth="1"/>
    <col min="3334" max="3334" width="14.85546875" style="174" bestFit="1" customWidth="1"/>
    <col min="3335" max="3335" width="13.7109375" style="174" customWidth="1"/>
    <col min="3336" max="3337" width="15.42578125" style="174" customWidth="1"/>
    <col min="3338" max="3338" width="14" style="174" bestFit="1" customWidth="1"/>
    <col min="3339" max="3339" width="9.140625" style="174"/>
    <col min="3340" max="3340" width="14" style="174" customWidth="1"/>
    <col min="3341" max="3586" width="9.140625" style="174"/>
    <col min="3587" max="3587" width="36.42578125" style="174" customWidth="1"/>
    <col min="3588" max="3589" width="13.7109375" style="174" customWidth="1"/>
    <col min="3590" max="3590" width="14.85546875" style="174" bestFit="1" customWidth="1"/>
    <col min="3591" max="3591" width="13.7109375" style="174" customWidth="1"/>
    <col min="3592" max="3593" width="15.42578125" style="174" customWidth="1"/>
    <col min="3594" max="3594" width="14" style="174" bestFit="1" customWidth="1"/>
    <col min="3595" max="3595" width="9.140625" style="174"/>
    <col min="3596" max="3596" width="14" style="174" customWidth="1"/>
    <col min="3597" max="3842" width="9.140625" style="174"/>
    <col min="3843" max="3843" width="36.42578125" style="174" customWidth="1"/>
    <col min="3844" max="3845" width="13.7109375" style="174" customWidth="1"/>
    <col min="3846" max="3846" width="14.85546875" style="174" bestFit="1" customWidth="1"/>
    <col min="3847" max="3847" width="13.7109375" style="174" customWidth="1"/>
    <col min="3848" max="3849" width="15.42578125" style="174" customWidth="1"/>
    <col min="3850" max="3850" width="14" style="174" bestFit="1" customWidth="1"/>
    <col min="3851" max="3851" width="9.140625" style="174"/>
    <col min="3852" max="3852" width="14" style="174" customWidth="1"/>
    <col min="3853" max="4098" width="9.140625" style="174"/>
    <col min="4099" max="4099" width="36.42578125" style="174" customWidth="1"/>
    <col min="4100" max="4101" width="13.7109375" style="174" customWidth="1"/>
    <col min="4102" max="4102" width="14.85546875" style="174" bestFit="1" customWidth="1"/>
    <col min="4103" max="4103" width="13.7109375" style="174" customWidth="1"/>
    <col min="4104" max="4105" width="15.42578125" style="174" customWidth="1"/>
    <col min="4106" max="4106" width="14" style="174" bestFit="1" customWidth="1"/>
    <col min="4107" max="4107" width="9.140625" style="174"/>
    <col min="4108" max="4108" width="14" style="174" customWidth="1"/>
    <col min="4109" max="4354" width="9.140625" style="174"/>
    <col min="4355" max="4355" width="36.42578125" style="174" customWidth="1"/>
    <col min="4356" max="4357" width="13.7109375" style="174" customWidth="1"/>
    <col min="4358" max="4358" width="14.85546875" style="174" bestFit="1" customWidth="1"/>
    <col min="4359" max="4359" width="13.7109375" style="174" customWidth="1"/>
    <col min="4360" max="4361" width="15.42578125" style="174" customWidth="1"/>
    <col min="4362" max="4362" width="14" style="174" bestFit="1" customWidth="1"/>
    <col min="4363" max="4363" width="9.140625" style="174"/>
    <col min="4364" max="4364" width="14" style="174" customWidth="1"/>
    <col min="4365" max="4610" width="9.140625" style="174"/>
    <col min="4611" max="4611" width="36.42578125" style="174" customWidth="1"/>
    <col min="4612" max="4613" width="13.7109375" style="174" customWidth="1"/>
    <col min="4614" max="4614" width="14.85546875" style="174" bestFit="1" customWidth="1"/>
    <col min="4615" max="4615" width="13.7109375" style="174" customWidth="1"/>
    <col min="4616" max="4617" width="15.42578125" style="174" customWidth="1"/>
    <col min="4618" max="4618" width="14" style="174" bestFit="1" customWidth="1"/>
    <col min="4619" max="4619" width="9.140625" style="174"/>
    <col min="4620" max="4620" width="14" style="174" customWidth="1"/>
    <col min="4621" max="4866" width="9.140625" style="174"/>
    <col min="4867" max="4867" width="36.42578125" style="174" customWidth="1"/>
    <col min="4868" max="4869" width="13.7109375" style="174" customWidth="1"/>
    <col min="4870" max="4870" width="14.85546875" style="174" bestFit="1" customWidth="1"/>
    <col min="4871" max="4871" width="13.7109375" style="174" customWidth="1"/>
    <col min="4872" max="4873" width="15.42578125" style="174" customWidth="1"/>
    <col min="4874" max="4874" width="14" style="174" bestFit="1" customWidth="1"/>
    <col min="4875" max="4875" width="9.140625" style="174"/>
    <col min="4876" max="4876" width="14" style="174" customWidth="1"/>
    <col min="4877" max="5122" width="9.140625" style="174"/>
    <col min="5123" max="5123" width="36.42578125" style="174" customWidth="1"/>
    <col min="5124" max="5125" width="13.7109375" style="174" customWidth="1"/>
    <col min="5126" max="5126" width="14.85546875" style="174" bestFit="1" customWidth="1"/>
    <col min="5127" max="5127" width="13.7109375" style="174" customWidth="1"/>
    <col min="5128" max="5129" width="15.42578125" style="174" customWidth="1"/>
    <col min="5130" max="5130" width="14" style="174" bestFit="1" customWidth="1"/>
    <col min="5131" max="5131" width="9.140625" style="174"/>
    <col min="5132" max="5132" width="14" style="174" customWidth="1"/>
    <col min="5133" max="5378" width="9.140625" style="174"/>
    <col min="5379" max="5379" width="36.42578125" style="174" customWidth="1"/>
    <col min="5380" max="5381" width="13.7109375" style="174" customWidth="1"/>
    <col min="5382" max="5382" width="14.85546875" style="174" bestFit="1" customWidth="1"/>
    <col min="5383" max="5383" width="13.7109375" style="174" customWidth="1"/>
    <col min="5384" max="5385" width="15.42578125" style="174" customWidth="1"/>
    <col min="5386" max="5386" width="14" style="174" bestFit="1" customWidth="1"/>
    <col min="5387" max="5387" width="9.140625" style="174"/>
    <col min="5388" max="5388" width="14" style="174" customWidth="1"/>
    <col min="5389" max="5634" width="9.140625" style="174"/>
    <col min="5635" max="5635" width="36.42578125" style="174" customWidth="1"/>
    <col min="5636" max="5637" width="13.7109375" style="174" customWidth="1"/>
    <col min="5638" max="5638" width="14.85546875" style="174" bestFit="1" customWidth="1"/>
    <col min="5639" max="5639" width="13.7109375" style="174" customWidth="1"/>
    <col min="5640" max="5641" width="15.42578125" style="174" customWidth="1"/>
    <col min="5642" max="5642" width="14" style="174" bestFit="1" customWidth="1"/>
    <col min="5643" max="5643" width="9.140625" style="174"/>
    <col min="5644" max="5644" width="14" style="174" customWidth="1"/>
    <col min="5645" max="5890" width="9.140625" style="174"/>
    <col min="5891" max="5891" width="36.42578125" style="174" customWidth="1"/>
    <col min="5892" max="5893" width="13.7109375" style="174" customWidth="1"/>
    <col min="5894" max="5894" width="14.85546875" style="174" bestFit="1" customWidth="1"/>
    <col min="5895" max="5895" width="13.7109375" style="174" customWidth="1"/>
    <col min="5896" max="5897" width="15.42578125" style="174" customWidth="1"/>
    <col min="5898" max="5898" width="14" style="174" bestFit="1" customWidth="1"/>
    <col min="5899" max="5899" width="9.140625" style="174"/>
    <col min="5900" max="5900" width="14" style="174" customWidth="1"/>
    <col min="5901" max="6146" width="9.140625" style="174"/>
    <col min="6147" max="6147" width="36.42578125" style="174" customWidth="1"/>
    <col min="6148" max="6149" width="13.7109375" style="174" customWidth="1"/>
    <col min="6150" max="6150" width="14.85546875" style="174" bestFit="1" customWidth="1"/>
    <col min="6151" max="6151" width="13.7109375" style="174" customWidth="1"/>
    <col min="6152" max="6153" width="15.42578125" style="174" customWidth="1"/>
    <col min="6154" max="6154" width="14" style="174" bestFit="1" customWidth="1"/>
    <col min="6155" max="6155" width="9.140625" style="174"/>
    <col min="6156" max="6156" width="14" style="174" customWidth="1"/>
    <col min="6157" max="6402" width="9.140625" style="174"/>
    <col min="6403" max="6403" width="36.42578125" style="174" customWidth="1"/>
    <col min="6404" max="6405" width="13.7109375" style="174" customWidth="1"/>
    <col min="6406" max="6406" width="14.85546875" style="174" bestFit="1" customWidth="1"/>
    <col min="6407" max="6407" width="13.7109375" style="174" customWidth="1"/>
    <col min="6408" max="6409" width="15.42578125" style="174" customWidth="1"/>
    <col min="6410" max="6410" width="14" style="174" bestFit="1" customWidth="1"/>
    <col min="6411" max="6411" width="9.140625" style="174"/>
    <col min="6412" max="6412" width="14" style="174" customWidth="1"/>
    <col min="6413" max="6658" width="9.140625" style="174"/>
    <col min="6659" max="6659" width="36.42578125" style="174" customWidth="1"/>
    <col min="6660" max="6661" width="13.7109375" style="174" customWidth="1"/>
    <col min="6662" max="6662" width="14.85546875" style="174" bestFit="1" customWidth="1"/>
    <col min="6663" max="6663" width="13.7109375" style="174" customWidth="1"/>
    <col min="6664" max="6665" width="15.42578125" style="174" customWidth="1"/>
    <col min="6666" max="6666" width="14" style="174" bestFit="1" customWidth="1"/>
    <col min="6667" max="6667" width="9.140625" style="174"/>
    <col min="6668" max="6668" width="14" style="174" customWidth="1"/>
    <col min="6669" max="6914" width="9.140625" style="174"/>
    <col min="6915" max="6915" width="36.42578125" style="174" customWidth="1"/>
    <col min="6916" max="6917" width="13.7109375" style="174" customWidth="1"/>
    <col min="6918" max="6918" width="14.85546875" style="174" bestFit="1" customWidth="1"/>
    <col min="6919" max="6919" width="13.7109375" style="174" customWidth="1"/>
    <col min="6920" max="6921" width="15.42578125" style="174" customWidth="1"/>
    <col min="6922" max="6922" width="14" style="174" bestFit="1" customWidth="1"/>
    <col min="6923" max="6923" width="9.140625" style="174"/>
    <col min="6924" max="6924" width="14" style="174" customWidth="1"/>
    <col min="6925" max="7170" width="9.140625" style="174"/>
    <col min="7171" max="7171" width="36.42578125" style="174" customWidth="1"/>
    <col min="7172" max="7173" width="13.7109375" style="174" customWidth="1"/>
    <col min="7174" max="7174" width="14.85546875" style="174" bestFit="1" customWidth="1"/>
    <col min="7175" max="7175" width="13.7109375" style="174" customWidth="1"/>
    <col min="7176" max="7177" width="15.42578125" style="174" customWidth="1"/>
    <col min="7178" max="7178" width="14" style="174" bestFit="1" customWidth="1"/>
    <col min="7179" max="7179" width="9.140625" style="174"/>
    <col min="7180" max="7180" width="14" style="174" customWidth="1"/>
    <col min="7181" max="7426" width="9.140625" style="174"/>
    <col min="7427" max="7427" width="36.42578125" style="174" customWidth="1"/>
    <col min="7428" max="7429" width="13.7109375" style="174" customWidth="1"/>
    <col min="7430" max="7430" width="14.85546875" style="174" bestFit="1" customWidth="1"/>
    <col min="7431" max="7431" width="13.7109375" style="174" customWidth="1"/>
    <col min="7432" max="7433" width="15.42578125" style="174" customWidth="1"/>
    <col min="7434" max="7434" width="14" style="174" bestFit="1" customWidth="1"/>
    <col min="7435" max="7435" width="9.140625" style="174"/>
    <col min="7436" max="7436" width="14" style="174" customWidth="1"/>
    <col min="7437" max="7682" width="9.140625" style="174"/>
    <col min="7683" max="7683" width="36.42578125" style="174" customWidth="1"/>
    <col min="7684" max="7685" width="13.7109375" style="174" customWidth="1"/>
    <col min="7686" max="7686" width="14.85546875" style="174" bestFit="1" customWidth="1"/>
    <col min="7687" max="7687" width="13.7109375" style="174" customWidth="1"/>
    <col min="7688" max="7689" width="15.42578125" style="174" customWidth="1"/>
    <col min="7690" max="7690" width="14" style="174" bestFit="1" customWidth="1"/>
    <col min="7691" max="7691" width="9.140625" style="174"/>
    <col min="7692" max="7692" width="14" style="174" customWidth="1"/>
    <col min="7693" max="7938" width="9.140625" style="174"/>
    <col min="7939" max="7939" width="36.42578125" style="174" customWidth="1"/>
    <col min="7940" max="7941" width="13.7109375" style="174" customWidth="1"/>
    <col min="7942" max="7942" width="14.85546875" style="174" bestFit="1" customWidth="1"/>
    <col min="7943" max="7943" width="13.7109375" style="174" customWidth="1"/>
    <col min="7944" max="7945" width="15.42578125" style="174" customWidth="1"/>
    <col min="7946" max="7946" width="14" style="174" bestFit="1" customWidth="1"/>
    <col min="7947" max="7947" width="9.140625" style="174"/>
    <col min="7948" max="7948" width="14" style="174" customWidth="1"/>
    <col min="7949" max="8194" width="9.140625" style="174"/>
    <col min="8195" max="8195" width="36.42578125" style="174" customWidth="1"/>
    <col min="8196" max="8197" width="13.7109375" style="174" customWidth="1"/>
    <col min="8198" max="8198" width="14.85546875" style="174" bestFit="1" customWidth="1"/>
    <col min="8199" max="8199" width="13.7109375" style="174" customWidth="1"/>
    <col min="8200" max="8201" width="15.42578125" style="174" customWidth="1"/>
    <col min="8202" max="8202" width="14" style="174" bestFit="1" customWidth="1"/>
    <col min="8203" max="8203" width="9.140625" style="174"/>
    <col min="8204" max="8204" width="14" style="174" customWidth="1"/>
    <col min="8205" max="8450" width="9.140625" style="174"/>
    <col min="8451" max="8451" width="36.42578125" style="174" customWidth="1"/>
    <col min="8452" max="8453" width="13.7109375" style="174" customWidth="1"/>
    <col min="8454" max="8454" width="14.85546875" style="174" bestFit="1" customWidth="1"/>
    <col min="8455" max="8455" width="13.7109375" style="174" customWidth="1"/>
    <col min="8456" max="8457" width="15.42578125" style="174" customWidth="1"/>
    <col min="8458" max="8458" width="14" style="174" bestFit="1" customWidth="1"/>
    <col min="8459" max="8459" width="9.140625" style="174"/>
    <col min="8460" max="8460" width="14" style="174" customWidth="1"/>
    <col min="8461" max="8706" width="9.140625" style="174"/>
    <col min="8707" max="8707" width="36.42578125" style="174" customWidth="1"/>
    <col min="8708" max="8709" width="13.7109375" style="174" customWidth="1"/>
    <col min="8710" max="8710" width="14.85546875" style="174" bestFit="1" customWidth="1"/>
    <col min="8711" max="8711" width="13.7109375" style="174" customWidth="1"/>
    <col min="8712" max="8713" width="15.42578125" style="174" customWidth="1"/>
    <col min="8714" max="8714" width="14" style="174" bestFit="1" customWidth="1"/>
    <col min="8715" max="8715" width="9.140625" style="174"/>
    <col min="8716" max="8716" width="14" style="174" customWidth="1"/>
    <col min="8717" max="8962" width="9.140625" style="174"/>
    <col min="8963" max="8963" width="36.42578125" style="174" customWidth="1"/>
    <col min="8964" max="8965" width="13.7109375" style="174" customWidth="1"/>
    <col min="8966" max="8966" width="14.85546875" style="174" bestFit="1" customWidth="1"/>
    <col min="8967" max="8967" width="13.7109375" style="174" customWidth="1"/>
    <col min="8968" max="8969" width="15.42578125" style="174" customWidth="1"/>
    <col min="8970" max="8970" width="14" style="174" bestFit="1" customWidth="1"/>
    <col min="8971" max="8971" width="9.140625" style="174"/>
    <col min="8972" max="8972" width="14" style="174" customWidth="1"/>
    <col min="8973" max="9218" width="9.140625" style="174"/>
    <col min="9219" max="9219" width="36.42578125" style="174" customWidth="1"/>
    <col min="9220" max="9221" width="13.7109375" style="174" customWidth="1"/>
    <col min="9222" max="9222" width="14.85546875" style="174" bestFit="1" customWidth="1"/>
    <col min="9223" max="9223" width="13.7109375" style="174" customWidth="1"/>
    <col min="9224" max="9225" width="15.42578125" style="174" customWidth="1"/>
    <col min="9226" max="9226" width="14" style="174" bestFit="1" customWidth="1"/>
    <col min="9227" max="9227" width="9.140625" style="174"/>
    <col min="9228" max="9228" width="14" style="174" customWidth="1"/>
    <col min="9229" max="9474" width="9.140625" style="174"/>
    <col min="9475" max="9475" width="36.42578125" style="174" customWidth="1"/>
    <col min="9476" max="9477" width="13.7109375" style="174" customWidth="1"/>
    <col min="9478" max="9478" width="14.85546875" style="174" bestFit="1" customWidth="1"/>
    <col min="9479" max="9479" width="13.7109375" style="174" customWidth="1"/>
    <col min="9480" max="9481" width="15.42578125" style="174" customWidth="1"/>
    <col min="9482" max="9482" width="14" style="174" bestFit="1" customWidth="1"/>
    <col min="9483" max="9483" width="9.140625" style="174"/>
    <col min="9484" max="9484" width="14" style="174" customWidth="1"/>
    <col min="9485" max="9730" width="9.140625" style="174"/>
    <col min="9731" max="9731" width="36.42578125" style="174" customWidth="1"/>
    <col min="9732" max="9733" width="13.7109375" style="174" customWidth="1"/>
    <col min="9734" max="9734" width="14.85546875" style="174" bestFit="1" customWidth="1"/>
    <col min="9735" max="9735" width="13.7109375" style="174" customWidth="1"/>
    <col min="9736" max="9737" width="15.42578125" style="174" customWidth="1"/>
    <col min="9738" max="9738" width="14" style="174" bestFit="1" customWidth="1"/>
    <col min="9739" max="9739" width="9.140625" style="174"/>
    <col min="9740" max="9740" width="14" style="174" customWidth="1"/>
    <col min="9741" max="9986" width="9.140625" style="174"/>
    <col min="9987" max="9987" width="36.42578125" style="174" customWidth="1"/>
    <col min="9988" max="9989" width="13.7109375" style="174" customWidth="1"/>
    <col min="9990" max="9990" width="14.85546875" style="174" bestFit="1" customWidth="1"/>
    <col min="9991" max="9991" width="13.7109375" style="174" customWidth="1"/>
    <col min="9992" max="9993" width="15.42578125" style="174" customWidth="1"/>
    <col min="9994" max="9994" width="14" style="174" bestFit="1" customWidth="1"/>
    <col min="9995" max="9995" width="9.140625" style="174"/>
    <col min="9996" max="9996" width="14" style="174" customWidth="1"/>
    <col min="9997" max="10242" width="9.140625" style="174"/>
    <col min="10243" max="10243" width="36.42578125" style="174" customWidth="1"/>
    <col min="10244" max="10245" width="13.7109375" style="174" customWidth="1"/>
    <col min="10246" max="10246" width="14.85546875" style="174" bestFit="1" customWidth="1"/>
    <col min="10247" max="10247" width="13.7109375" style="174" customWidth="1"/>
    <col min="10248" max="10249" width="15.42578125" style="174" customWidth="1"/>
    <col min="10250" max="10250" width="14" style="174" bestFit="1" customWidth="1"/>
    <col min="10251" max="10251" width="9.140625" style="174"/>
    <col min="10252" max="10252" width="14" style="174" customWidth="1"/>
    <col min="10253" max="10498" width="9.140625" style="174"/>
    <col min="10499" max="10499" width="36.42578125" style="174" customWidth="1"/>
    <col min="10500" max="10501" width="13.7109375" style="174" customWidth="1"/>
    <col min="10502" max="10502" width="14.85546875" style="174" bestFit="1" customWidth="1"/>
    <col min="10503" max="10503" width="13.7109375" style="174" customWidth="1"/>
    <col min="10504" max="10505" width="15.42578125" style="174" customWidth="1"/>
    <col min="10506" max="10506" width="14" style="174" bestFit="1" customWidth="1"/>
    <col min="10507" max="10507" width="9.140625" style="174"/>
    <col min="10508" max="10508" width="14" style="174" customWidth="1"/>
    <col min="10509" max="10754" width="9.140625" style="174"/>
    <col min="10755" max="10755" width="36.42578125" style="174" customWidth="1"/>
    <col min="10756" max="10757" width="13.7109375" style="174" customWidth="1"/>
    <col min="10758" max="10758" width="14.85546875" style="174" bestFit="1" customWidth="1"/>
    <col min="10759" max="10759" width="13.7109375" style="174" customWidth="1"/>
    <col min="10760" max="10761" width="15.42578125" style="174" customWidth="1"/>
    <col min="10762" max="10762" width="14" style="174" bestFit="1" customWidth="1"/>
    <col min="10763" max="10763" width="9.140625" style="174"/>
    <col min="10764" max="10764" width="14" style="174" customWidth="1"/>
    <col min="10765" max="11010" width="9.140625" style="174"/>
    <col min="11011" max="11011" width="36.42578125" style="174" customWidth="1"/>
    <col min="11012" max="11013" width="13.7109375" style="174" customWidth="1"/>
    <col min="11014" max="11014" width="14.85546875" style="174" bestFit="1" customWidth="1"/>
    <col min="11015" max="11015" width="13.7109375" style="174" customWidth="1"/>
    <col min="11016" max="11017" width="15.42578125" style="174" customWidth="1"/>
    <col min="11018" max="11018" width="14" style="174" bestFit="1" customWidth="1"/>
    <col min="11019" max="11019" width="9.140625" style="174"/>
    <col min="11020" max="11020" width="14" style="174" customWidth="1"/>
    <col min="11021" max="11266" width="9.140625" style="174"/>
    <col min="11267" max="11267" width="36.42578125" style="174" customWidth="1"/>
    <col min="11268" max="11269" width="13.7109375" style="174" customWidth="1"/>
    <col min="11270" max="11270" width="14.85546875" style="174" bestFit="1" customWidth="1"/>
    <col min="11271" max="11271" width="13.7109375" style="174" customWidth="1"/>
    <col min="11272" max="11273" width="15.42578125" style="174" customWidth="1"/>
    <col min="11274" max="11274" width="14" style="174" bestFit="1" customWidth="1"/>
    <col min="11275" max="11275" width="9.140625" style="174"/>
    <col min="11276" max="11276" width="14" style="174" customWidth="1"/>
    <col min="11277" max="11522" width="9.140625" style="174"/>
    <col min="11523" max="11523" width="36.42578125" style="174" customWidth="1"/>
    <col min="11524" max="11525" width="13.7109375" style="174" customWidth="1"/>
    <col min="11526" max="11526" width="14.85546875" style="174" bestFit="1" customWidth="1"/>
    <col min="11527" max="11527" width="13.7109375" style="174" customWidth="1"/>
    <col min="11528" max="11529" width="15.42578125" style="174" customWidth="1"/>
    <col min="11530" max="11530" width="14" style="174" bestFit="1" customWidth="1"/>
    <col min="11531" max="11531" width="9.140625" style="174"/>
    <col min="11532" max="11532" width="14" style="174" customWidth="1"/>
    <col min="11533" max="11778" width="9.140625" style="174"/>
    <col min="11779" max="11779" width="36.42578125" style="174" customWidth="1"/>
    <col min="11780" max="11781" width="13.7109375" style="174" customWidth="1"/>
    <col min="11782" max="11782" width="14.85546875" style="174" bestFit="1" customWidth="1"/>
    <col min="11783" max="11783" width="13.7109375" style="174" customWidth="1"/>
    <col min="11784" max="11785" width="15.42578125" style="174" customWidth="1"/>
    <col min="11786" max="11786" width="14" style="174" bestFit="1" customWidth="1"/>
    <col min="11787" max="11787" width="9.140625" style="174"/>
    <col min="11788" max="11788" width="14" style="174" customWidth="1"/>
    <col min="11789" max="12034" width="9.140625" style="174"/>
    <col min="12035" max="12035" width="36.42578125" style="174" customWidth="1"/>
    <col min="12036" max="12037" width="13.7109375" style="174" customWidth="1"/>
    <col min="12038" max="12038" width="14.85546875" style="174" bestFit="1" customWidth="1"/>
    <col min="12039" max="12039" width="13.7109375" style="174" customWidth="1"/>
    <col min="12040" max="12041" width="15.42578125" style="174" customWidth="1"/>
    <col min="12042" max="12042" width="14" style="174" bestFit="1" customWidth="1"/>
    <col min="12043" max="12043" width="9.140625" style="174"/>
    <col min="12044" max="12044" width="14" style="174" customWidth="1"/>
    <col min="12045" max="12290" width="9.140625" style="174"/>
    <col min="12291" max="12291" width="36.42578125" style="174" customWidth="1"/>
    <col min="12292" max="12293" width="13.7109375" style="174" customWidth="1"/>
    <col min="12294" max="12294" width="14.85546875" style="174" bestFit="1" customWidth="1"/>
    <col min="12295" max="12295" width="13.7109375" style="174" customWidth="1"/>
    <col min="12296" max="12297" width="15.42578125" style="174" customWidth="1"/>
    <col min="12298" max="12298" width="14" style="174" bestFit="1" customWidth="1"/>
    <col min="12299" max="12299" width="9.140625" style="174"/>
    <col min="12300" max="12300" width="14" style="174" customWidth="1"/>
    <col min="12301" max="12546" width="9.140625" style="174"/>
    <col min="12547" max="12547" width="36.42578125" style="174" customWidth="1"/>
    <col min="12548" max="12549" width="13.7109375" style="174" customWidth="1"/>
    <col min="12550" max="12550" width="14.85546875" style="174" bestFit="1" customWidth="1"/>
    <col min="12551" max="12551" width="13.7109375" style="174" customWidth="1"/>
    <col min="12552" max="12553" width="15.42578125" style="174" customWidth="1"/>
    <col min="12554" max="12554" width="14" style="174" bestFit="1" customWidth="1"/>
    <col min="12555" max="12555" width="9.140625" style="174"/>
    <col min="12556" max="12556" width="14" style="174" customWidth="1"/>
    <col min="12557" max="12802" width="9.140625" style="174"/>
    <col min="12803" max="12803" width="36.42578125" style="174" customWidth="1"/>
    <col min="12804" max="12805" width="13.7109375" style="174" customWidth="1"/>
    <col min="12806" max="12806" width="14.85546875" style="174" bestFit="1" customWidth="1"/>
    <col min="12807" max="12807" width="13.7109375" style="174" customWidth="1"/>
    <col min="12808" max="12809" width="15.42578125" style="174" customWidth="1"/>
    <col min="12810" max="12810" width="14" style="174" bestFit="1" customWidth="1"/>
    <col min="12811" max="12811" width="9.140625" style="174"/>
    <col min="12812" max="12812" width="14" style="174" customWidth="1"/>
    <col min="12813" max="13058" width="9.140625" style="174"/>
    <col min="13059" max="13059" width="36.42578125" style="174" customWidth="1"/>
    <col min="13060" max="13061" width="13.7109375" style="174" customWidth="1"/>
    <col min="13062" max="13062" width="14.85546875" style="174" bestFit="1" customWidth="1"/>
    <col min="13063" max="13063" width="13.7109375" style="174" customWidth="1"/>
    <col min="13064" max="13065" width="15.42578125" style="174" customWidth="1"/>
    <col min="13066" max="13066" width="14" style="174" bestFit="1" customWidth="1"/>
    <col min="13067" max="13067" width="9.140625" style="174"/>
    <col min="13068" max="13068" width="14" style="174" customWidth="1"/>
    <col min="13069" max="13314" width="9.140625" style="174"/>
    <col min="13315" max="13315" width="36.42578125" style="174" customWidth="1"/>
    <col min="13316" max="13317" width="13.7109375" style="174" customWidth="1"/>
    <col min="13318" max="13318" width="14.85546875" style="174" bestFit="1" customWidth="1"/>
    <col min="13319" max="13319" width="13.7109375" style="174" customWidth="1"/>
    <col min="13320" max="13321" width="15.42578125" style="174" customWidth="1"/>
    <col min="13322" max="13322" width="14" style="174" bestFit="1" customWidth="1"/>
    <col min="13323" max="13323" width="9.140625" style="174"/>
    <col min="13324" max="13324" width="14" style="174" customWidth="1"/>
    <col min="13325" max="13570" width="9.140625" style="174"/>
    <col min="13571" max="13571" width="36.42578125" style="174" customWidth="1"/>
    <col min="13572" max="13573" width="13.7109375" style="174" customWidth="1"/>
    <col min="13574" max="13574" width="14.85546875" style="174" bestFit="1" customWidth="1"/>
    <col min="13575" max="13575" width="13.7109375" style="174" customWidth="1"/>
    <col min="13576" max="13577" width="15.42578125" style="174" customWidth="1"/>
    <col min="13578" max="13578" width="14" style="174" bestFit="1" customWidth="1"/>
    <col min="13579" max="13579" width="9.140625" style="174"/>
    <col min="13580" max="13580" width="14" style="174" customWidth="1"/>
    <col min="13581" max="13826" width="9.140625" style="174"/>
    <col min="13827" max="13827" width="36.42578125" style="174" customWidth="1"/>
    <col min="13828" max="13829" width="13.7109375" style="174" customWidth="1"/>
    <col min="13830" max="13830" width="14.85546875" style="174" bestFit="1" customWidth="1"/>
    <col min="13831" max="13831" width="13.7109375" style="174" customWidth="1"/>
    <col min="13832" max="13833" width="15.42578125" style="174" customWidth="1"/>
    <col min="13834" max="13834" width="14" style="174" bestFit="1" customWidth="1"/>
    <col min="13835" max="13835" width="9.140625" style="174"/>
    <col min="13836" max="13836" width="14" style="174" customWidth="1"/>
    <col min="13837" max="14082" width="9.140625" style="174"/>
    <col min="14083" max="14083" width="36.42578125" style="174" customWidth="1"/>
    <col min="14084" max="14085" width="13.7109375" style="174" customWidth="1"/>
    <col min="14086" max="14086" width="14.85546875" style="174" bestFit="1" customWidth="1"/>
    <col min="14087" max="14087" width="13.7109375" style="174" customWidth="1"/>
    <col min="14088" max="14089" width="15.42578125" style="174" customWidth="1"/>
    <col min="14090" max="14090" width="14" style="174" bestFit="1" customWidth="1"/>
    <col min="14091" max="14091" width="9.140625" style="174"/>
    <col min="14092" max="14092" width="14" style="174" customWidth="1"/>
    <col min="14093" max="14338" width="9.140625" style="174"/>
    <col min="14339" max="14339" width="36.42578125" style="174" customWidth="1"/>
    <col min="14340" max="14341" width="13.7109375" style="174" customWidth="1"/>
    <col min="14342" max="14342" width="14.85546875" style="174" bestFit="1" customWidth="1"/>
    <col min="14343" max="14343" width="13.7109375" style="174" customWidth="1"/>
    <col min="14344" max="14345" width="15.42578125" style="174" customWidth="1"/>
    <col min="14346" max="14346" width="14" style="174" bestFit="1" customWidth="1"/>
    <col min="14347" max="14347" width="9.140625" style="174"/>
    <col min="14348" max="14348" width="14" style="174" customWidth="1"/>
    <col min="14349" max="14594" width="9.140625" style="174"/>
    <col min="14595" max="14595" width="36.42578125" style="174" customWidth="1"/>
    <col min="14596" max="14597" width="13.7109375" style="174" customWidth="1"/>
    <col min="14598" max="14598" width="14.85546875" style="174" bestFit="1" customWidth="1"/>
    <col min="14599" max="14599" width="13.7109375" style="174" customWidth="1"/>
    <col min="14600" max="14601" width="15.42578125" style="174" customWidth="1"/>
    <col min="14602" max="14602" width="14" style="174" bestFit="1" customWidth="1"/>
    <col min="14603" max="14603" width="9.140625" style="174"/>
    <col min="14604" max="14604" width="14" style="174" customWidth="1"/>
    <col min="14605" max="14850" width="9.140625" style="174"/>
    <col min="14851" max="14851" width="36.42578125" style="174" customWidth="1"/>
    <col min="14852" max="14853" width="13.7109375" style="174" customWidth="1"/>
    <col min="14854" max="14854" width="14.85546875" style="174" bestFit="1" customWidth="1"/>
    <col min="14855" max="14855" width="13.7109375" style="174" customWidth="1"/>
    <col min="14856" max="14857" width="15.42578125" style="174" customWidth="1"/>
    <col min="14858" max="14858" width="14" style="174" bestFit="1" customWidth="1"/>
    <col min="14859" max="14859" width="9.140625" style="174"/>
    <col min="14860" max="14860" width="14" style="174" customWidth="1"/>
    <col min="14861" max="15106" width="9.140625" style="174"/>
    <col min="15107" max="15107" width="36.42578125" style="174" customWidth="1"/>
    <col min="15108" max="15109" width="13.7109375" style="174" customWidth="1"/>
    <col min="15110" max="15110" width="14.85546875" style="174" bestFit="1" customWidth="1"/>
    <col min="15111" max="15111" width="13.7109375" style="174" customWidth="1"/>
    <col min="15112" max="15113" width="15.42578125" style="174" customWidth="1"/>
    <col min="15114" max="15114" width="14" style="174" bestFit="1" customWidth="1"/>
    <col min="15115" max="15115" width="9.140625" style="174"/>
    <col min="15116" max="15116" width="14" style="174" customWidth="1"/>
    <col min="15117" max="15362" width="9.140625" style="174"/>
    <col min="15363" max="15363" width="36.42578125" style="174" customWidth="1"/>
    <col min="15364" max="15365" width="13.7109375" style="174" customWidth="1"/>
    <col min="15366" max="15366" width="14.85546875" style="174" bestFit="1" customWidth="1"/>
    <col min="15367" max="15367" width="13.7109375" style="174" customWidth="1"/>
    <col min="15368" max="15369" width="15.42578125" style="174" customWidth="1"/>
    <col min="15370" max="15370" width="14" style="174" bestFit="1" customWidth="1"/>
    <col min="15371" max="15371" width="9.140625" style="174"/>
    <col min="15372" max="15372" width="14" style="174" customWidth="1"/>
    <col min="15373" max="15618" width="9.140625" style="174"/>
    <col min="15619" max="15619" width="36.42578125" style="174" customWidth="1"/>
    <col min="15620" max="15621" width="13.7109375" style="174" customWidth="1"/>
    <col min="15622" max="15622" width="14.85546875" style="174" bestFit="1" customWidth="1"/>
    <col min="15623" max="15623" width="13.7109375" style="174" customWidth="1"/>
    <col min="15624" max="15625" width="15.42578125" style="174" customWidth="1"/>
    <col min="15626" max="15626" width="14" style="174" bestFit="1" customWidth="1"/>
    <col min="15627" max="15627" width="9.140625" style="174"/>
    <col min="15628" max="15628" width="14" style="174" customWidth="1"/>
    <col min="15629" max="15874" width="9.140625" style="174"/>
    <col min="15875" max="15875" width="36.42578125" style="174" customWidth="1"/>
    <col min="15876" max="15877" width="13.7109375" style="174" customWidth="1"/>
    <col min="15878" max="15878" width="14.85546875" style="174" bestFit="1" customWidth="1"/>
    <col min="15879" max="15879" width="13.7109375" style="174" customWidth="1"/>
    <col min="15880" max="15881" width="15.42578125" style="174" customWidth="1"/>
    <col min="15882" max="15882" width="14" style="174" bestFit="1" customWidth="1"/>
    <col min="15883" max="15883" width="9.140625" style="174"/>
    <col min="15884" max="15884" width="14" style="174" customWidth="1"/>
    <col min="15885" max="16130" width="9.140625" style="174"/>
    <col min="16131" max="16131" width="36.42578125" style="174" customWidth="1"/>
    <col min="16132" max="16133" width="13.7109375" style="174" customWidth="1"/>
    <col min="16134" max="16134" width="14.85546875" style="174" bestFit="1" customWidth="1"/>
    <col min="16135" max="16135" width="13.7109375" style="174" customWidth="1"/>
    <col min="16136" max="16137" width="15.42578125" style="174" customWidth="1"/>
    <col min="16138" max="16138" width="14" style="174" bestFit="1" customWidth="1"/>
    <col min="16139" max="16139" width="9.140625" style="174"/>
    <col min="16140" max="16140" width="14" style="174" customWidth="1"/>
    <col min="16141" max="16384" width="9.140625" style="174"/>
  </cols>
  <sheetData>
    <row r="1" spans="1:11" ht="15.75" x14ac:dyDescent="0.25">
      <c r="B1" s="230"/>
      <c r="C1" s="230"/>
      <c r="D1" s="230"/>
      <c r="E1" s="230"/>
      <c r="F1" s="230"/>
      <c r="G1" s="230"/>
      <c r="H1" s="230"/>
      <c r="I1" s="173"/>
    </row>
    <row r="2" spans="1:11" ht="15.75" x14ac:dyDescent="0.25">
      <c r="B2" s="230"/>
      <c r="C2" s="230"/>
      <c r="D2" s="230"/>
      <c r="E2" s="230"/>
      <c r="F2" s="230"/>
      <c r="G2" s="230"/>
      <c r="H2" s="230"/>
      <c r="I2" s="173"/>
    </row>
    <row r="3" spans="1:11" x14ac:dyDescent="0.2">
      <c r="B3" s="174"/>
      <c r="C3" s="174"/>
      <c r="D3" s="174"/>
      <c r="E3" s="174"/>
      <c r="F3" s="174"/>
      <c r="G3" s="174"/>
    </row>
    <row r="4" spans="1:11" ht="15.75" x14ac:dyDescent="0.25">
      <c r="A4" s="173" t="s">
        <v>77</v>
      </c>
      <c r="B4" s="56"/>
      <c r="C4" s="56"/>
      <c r="D4" s="56"/>
      <c r="E4" s="56"/>
      <c r="F4" s="56"/>
      <c r="G4" s="56"/>
      <c r="H4" s="56"/>
      <c r="I4" s="56"/>
      <c r="J4" s="173"/>
    </row>
    <row r="5" spans="1:11" s="175" customFormat="1" ht="15" thickBot="1" x14ac:dyDescent="0.25">
      <c r="B5" s="176"/>
      <c r="C5" s="176"/>
      <c r="D5" s="176"/>
      <c r="E5" s="176"/>
      <c r="F5" s="57"/>
      <c r="G5" s="57"/>
      <c r="H5" s="176"/>
      <c r="I5" s="176"/>
      <c r="J5" s="177"/>
    </row>
    <row r="6" spans="1:11" s="178" customFormat="1" ht="52.5" customHeight="1" thickBot="1" x14ac:dyDescent="0.25">
      <c r="A6" s="80" t="s">
        <v>23</v>
      </c>
      <c r="B6" s="172" t="s">
        <v>103</v>
      </c>
      <c r="C6" s="172" t="s">
        <v>104</v>
      </c>
      <c r="D6" s="172" t="s">
        <v>105</v>
      </c>
      <c r="E6" s="172" t="s">
        <v>108</v>
      </c>
      <c r="F6" s="172" t="s">
        <v>111</v>
      </c>
      <c r="G6" s="172"/>
      <c r="H6" s="172"/>
      <c r="I6" s="172"/>
      <c r="J6" s="172"/>
      <c r="K6" s="219" t="s">
        <v>15</v>
      </c>
    </row>
    <row r="7" spans="1:11" x14ac:dyDescent="0.2">
      <c r="B7" s="179"/>
      <c r="C7" s="211"/>
      <c r="D7" s="211"/>
      <c r="E7" s="211"/>
      <c r="F7" s="211"/>
      <c r="G7" s="174"/>
      <c r="H7" s="174"/>
      <c r="I7" s="174"/>
      <c r="K7" s="180"/>
    </row>
    <row r="8" spans="1:11" x14ac:dyDescent="0.2">
      <c r="A8" s="192" t="s">
        <v>78</v>
      </c>
      <c r="B8" s="193">
        <v>326848.13</v>
      </c>
      <c r="C8" s="193">
        <v>303177.99</v>
      </c>
      <c r="D8" s="193">
        <v>312005.36</v>
      </c>
      <c r="E8" s="194">
        <v>303177.95</v>
      </c>
      <c r="F8" s="194"/>
      <c r="G8" s="194"/>
      <c r="H8" s="194"/>
      <c r="I8" s="193"/>
      <c r="J8" s="193"/>
      <c r="K8" s="195">
        <f t="shared" ref="K8:K24" si="0">SUM(B8:J8)</f>
        <v>1245209.43</v>
      </c>
    </row>
    <row r="9" spans="1:11" x14ac:dyDescent="0.2">
      <c r="A9" s="192" t="s">
        <v>24</v>
      </c>
      <c r="B9" s="193">
        <v>590767.80000000005</v>
      </c>
      <c r="C9" s="193">
        <v>558540.99</v>
      </c>
      <c r="D9" s="193">
        <v>562773.17000000004</v>
      </c>
      <c r="E9" s="194">
        <v>558540.97</v>
      </c>
      <c r="F9" s="194"/>
      <c r="G9" s="194"/>
      <c r="H9" s="194"/>
      <c r="I9" s="193"/>
      <c r="J9" s="193"/>
      <c r="K9" s="195">
        <f t="shared" si="0"/>
        <v>2270622.9299999997</v>
      </c>
    </row>
    <row r="10" spans="1:11" x14ac:dyDescent="0.2">
      <c r="A10" s="192" t="s">
        <v>25</v>
      </c>
      <c r="B10" s="193">
        <v>16464836.26</v>
      </c>
      <c r="C10" s="193">
        <v>14011457.43</v>
      </c>
      <c r="D10" s="193">
        <v>14305384.109999999</v>
      </c>
      <c r="E10" s="194">
        <v>14137110.48</v>
      </c>
      <c r="F10" s="194"/>
      <c r="G10" s="194"/>
      <c r="H10" s="194"/>
      <c r="I10" s="193"/>
      <c r="J10" s="193"/>
      <c r="K10" s="195">
        <f t="shared" si="0"/>
        <v>58918788.280000001</v>
      </c>
    </row>
    <row r="11" spans="1:11" x14ac:dyDescent="0.2">
      <c r="A11" s="192" t="s">
        <v>26</v>
      </c>
      <c r="B11" s="193">
        <v>343904.06</v>
      </c>
      <c r="C11" s="193">
        <v>243238.98</v>
      </c>
      <c r="D11" s="193">
        <v>339862.14</v>
      </c>
      <c r="E11" s="194">
        <v>243238.96</v>
      </c>
      <c r="F11" s="194"/>
      <c r="G11" s="194"/>
      <c r="H11" s="194"/>
      <c r="I11" s="193"/>
      <c r="J11" s="193"/>
      <c r="K11" s="195">
        <f t="shared" si="0"/>
        <v>1170244.1400000001</v>
      </c>
    </row>
    <row r="12" spans="1:11" x14ac:dyDescent="0.2">
      <c r="A12" s="192" t="s">
        <v>27</v>
      </c>
      <c r="B12" s="193">
        <v>2480751.21</v>
      </c>
      <c r="C12" s="193">
        <v>2230139.96</v>
      </c>
      <c r="D12" s="193">
        <v>2473611.41</v>
      </c>
      <c r="E12" s="194">
        <v>2199450.17</v>
      </c>
      <c r="F12" s="194">
        <v>10441.41</v>
      </c>
      <c r="G12" s="194"/>
      <c r="H12" s="194"/>
      <c r="I12" s="193"/>
      <c r="J12" s="193"/>
      <c r="K12" s="195">
        <f t="shared" si="0"/>
        <v>9394394.1600000001</v>
      </c>
    </row>
    <row r="13" spans="1:11" x14ac:dyDescent="0.2">
      <c r="A13" s="192" t="s">
        <v>28</v>
      </c>
      <c r="B13" s="193">
        <v>227604.34</v>
      </c>
      <c r="C13" s="193">
        <v>225591.62</v>
      </c>
      <c r="D13" s="193">
        <v>227604.34</v>
      </c>
      <c r="E13" s="194">
        <v>225591.64</v>
      </c>
      <c r="F13" s="194"/>
      <c r="G13" s="194"/>
      <c r="H13" s="194"/>
      <c r="I13" s="193"/>
      <c r="J13" s="193"/>
      <c r="K13" s="195">
        <f t="shared" si="0"/>
        <v>906391.94</v>
      </c>
    </row>
    <row r="14" spans="1:11" x14ac:dyDescent="0.2">
      <c r="A14" s="192" t="s">
        <v>29</v>
      </c>
      <c r="B14" s="193">
        <v>189166.82</v>
      </c>
      <c r="C14" s="193">
        <v>177222.29</v>
      </c>
      <c r="D14" s="193">
        <v>178011.07</v>
      </c>
      <c r="E14" s="194">
        <v>177222.34</v>
      </c>
      <c r="F14" s="194"/>
      <c r="G14" s="194"/>
      <c r="H14" s="194"/>
      <c r="I14" s="193"/>
      <c r="J14" s="193"/>
      <c r="K14" s="195">
        <f t="shared" si="0"/>
        <v>721622.5199999999</v>
      </c>
    </row>
    <row r="15" spans="1:11" x14ac:dyDescent="0.2">
      <c r="A15" s="192" t="s">
        <v>30</v>
      </c>
      <c r="B15" s="193">
        <v>1415037.62</v>
      </c>
      <c r="C15" s="193">
        <v>1396399.06</v>
      </c>
      <c r="D15" s="193">
        <v>1490083.19</v>
      </c>
      <c r="E15" s="194">
        <v>1302733.04</v>
      </c>
      <c r="F15" s="194"/>
      <c r="G15" s="194"/>
      <c r="H15" s="194"/>
      <c r="I15" s="193"/>
      <c r="J15" s="193"/>
      <c r="K15" s="195">
        <f t="shared" si="0"/>
        <v>5604252.9100000001</v>
      </c>
    </row>
    <row r="16" spans="1:11" x14ac:dyDescent="0.2">
      <c r="A16" s="192" t="s">
        <v>31</v>
      </c>
      <c r="B16" s="193">
        <v>499335.7</v>
      </c>
      <c r="C16" s="193">
        <v>446382.8</v>
      </c>
      <c r="D16" s="193">
        <v>510875.41</v>
      </c>
      <c r="E16" s="194">
        <v>477435.77</v>
      </c>
      <c r="F16" s="194"/>
      <c r="G16" s="194"/>
      <c r="H16" s="194"/>
      <c r="I16" s="193"/>
      <c r="J16" s="193"/>
      <c r="K16" s="195">
        <f t="shared" si="0"/>
        <v>1934029.68</v>
      </c>
    </row>
    <row r="17" spans="1:14" x14ac:dyDescent="0.2">
      <c r="A17" s="192" t="s">
        <v>32</v>
      </c>
      <c r="B17" s="193">
        <v>595901.73</v>
      </c>
      <c r="C17" s="193">
        <v>594040.74</v>
      </c>
      <c r="D17" s="193">
        <v>599217.84</v>
      </c>
      <c r="E17" s="194">
        <v>594040.77</v>
      </c>
      <c r="F17" s="194"/>
      <c r="G17" s="194"/>
      <c r="H17" s="194"/>
      <c r="I17" s="193"/>
      <c r="J17" s="193"/>
      <c r="K17" s="195">
        <f t="shared" si="0"/>
        <v>2383201.08</v>
      </c>
    </row>
    <row r="18" spans="1:14" x14ac:dyDescent="0.2">
      <c r="A18" s="192" t="s">
        <v>33</v>
      </c>
      <c r="B18" s="193">
        <v>780764.01</v>
      </c>
      <c r="C18" s="193">
        <v>748723.98</v>
      </c>
      <c r="D18" s="193">
        <v>770799.49</v>
      </c>
      <c r="E18" s="194">
        <v>748723.94</v>
      </c>
      <c r="F18" s="194"/>
      <c r="G18" s="194"/>
      <c r="H18" s="194"/>
      <c r="I18" s="193"/>
      <c r="J18" s="193"/>
      <c r="K18" s="195">
        <f t="shared" si="0"/>
        <v>3049011.42</v>
      </c>
    </row>
    <row r="19" spans="1:14" x14ac:dyDescent="0.2">
      <c r="A19" s="192" t="s">
        <v>34</v>
      </c>
      <c r="B19" s="193">
        <v>482903.9</v>
      </c>
      <c r="C19" s="193">
        <v>280197.39</v>
      </c>
      <c r="D19" s="193">
        <v>684922.55</v>
      </c>
      <c r="E19" s="194">
        <v>482344.33</v>
      </c>
      <c r="F19" s="194"/>
      <c r="G19" s="194"/>
      <c r="H19" s="194"/>
      <c r="I19" s="193"/>
      <c r="J19" s="193"/>
      <c r="K19" s="195">
        <f t="shared" si="0"/>
        <v>1930368.1700000002</v>
      </c>
    </row>
    <row r="20" spans="1:14" x14ac:dyDescent="0.2">
      <c r="A20" s="192" t="s">
        <v>35</v>
      </c>
      <c r="B20" s="193">
        <v>862133.99</v>
      </c>
      <c r="C20" s="193">
        <v>843726.74</v>
      </c>
      <c r="D20" s="193">
        <v>866557.68</v>
      </c>
      <c r="E20" s="194">
        <v>843726.9</v>
      </c>
      <c r="F20" s="194"/>
      <c r="G20" s="194"/>
      <c r="H20" s="194"/>
      <c r="I20" s="193"/>
      <c r="J20" s="193"/>
      <c r="K20" s="195">
        <f t="shared" si="0"/>
        <v>3416145.31</v>
      </c>
    </row>
    <row r="21" spans="1:14" x14ac:dyDescent="0.2">
      <c r="A21" s="192" t="s">
        <v>37</v>
      </c>
      <c r="B21" s="193">
        <v>622621.02</v>
      </c>
      <c r="C21" s="193">
        <v>591079.73</v>
      </c>
      <c r="D21" s="193">
        <v>626484.86</v>
      </c>
      <c r="E21" s="194">
        <v>608696.03</v>
      </c>
      <c r="F21" s="194"/>
      <c r="G21" s="194"/>
      <c r="H21" s="194"/>
      <c r="I21" s="193"/>
      <c r="J21" s="193"/>
      <c r="K21" s="195">
        <f t="shared" si="0"/>
        <v>2448881.6399999997</v>
      </c>
      <c r="M21" s="180"/>
      <c r="N21" s="180"/>
    </row>
    <row r="22" spans="1:14" x14ac:dyDescent="0.2">
      <c r="A22" s="192" t="s">
        <v>38</v>
      </c>
      <c r="B22" s="193">
        <v>789383.82</v>
      </c>
      <c r="C22" s="193">
        <v>781244.42</v>
      </c>
      <c r="D22" s="193">
        <v>782225.02</v>
      </c>
      <c r="E22" s="194">
        <v>781244.45</v>
      </c>
      <c r="F22" s="194"/>
      <c r="G22" s="194"/>
      <c r="H22" s="194"/>
      <c r="I22" s="193"/>
      <c r="J22" s="193"/>
      <c r="K22" s="195">
        <f t="shared" si="0"/>
        <v>3134097.71</v>
      </c>
    </row>
    <row r="23" spans="1:14" x14ac:dyDescent="0.2">
      <c r="A23" s="192" t="s">
        <v>39</v>
      </c>
      <c r="B23" s="193">
        <v>3385093.46</v>
      </c>
      <c r="C23" s="193">
        <v>2775073.23</v>
      </c>
      <c r="D23" s="193">
        <v>2830697.15</v>
      </c>
      <c r="E23" s="194">
        <v>2774837.17</v>
      </c>
      <c r="F23" s="194"/>
      <c r="G23" s="194"/>
      <c r="H23" s="194"/>
      <c r="I23" s="193"/>
      <c r="J23" s="193"/>
      <c r="K23" s="195">
        <f t="shared" si="0"/>
        <v>11765701.01</v>
      </c>
    </row>
    <row r="24" spans="1:14" x14ac:dyDescent="0.2">
      <c r="A24" s="196" t="s">
        <v>40</v>
      </c>
      <c r="B24" s="197">
        <v>222546.04</v>
      </c>
      <c r="C24" s="193">
        <v>194495.89</v>
      </c>
      <c r="D24" s="197">
        <v>194495.89</v>
      </c>
      <c r="E24" s="198">
        <v>194495.97</v>
      </c>
      <c r="F24" s="198"/>
      <c r="G24" s="198"/>
      <c r="H24" s="198"/>
      <c r="I24" s="197"/>
      <c r="J24" s="197"/>
      <c r="K24" s="199">
        <f t="shared" si="0"/>
        <v>806033.79</v>
      </c>
    </row>
    <row r="25" spans="1:14" x14ac:dyDescent="0.2">
      <c r="A25" s="192"/>
      <c r="B25" s="192"/>
      <c r="C25" s="200"/>
      <c r="D25" s="192"/>
      <c r="E25" s="194"/>
      <c r="F25" s="192"/>
      <c r="G25" s="192"/>
      <c r="H25" s="192"/>
      <c r="I25" s="192"/>
      <c r="J25" s="192"/>
      <c r="K25" s="195"/>
    </row>
    <row r="26" spans="1:14" x14ac:dyDescent="0.2">
      <c r="A26" s="81" t="s">
        <v>76</v>
      </c>
      <c r="B26" s="198">
        <f t="shared" ref="B26:J26" si="1">SUM(B8:B24)</f>
        <v>30279599.91</v>
      </c>
      <c r="C26" s="198">
        <f t="shared" ref="C26:F26" si="2">SUM(C8:C24)</f>
        <v>26400733.240000002</v>
      </c>
      <c r="D26" s="198">
        <f t="shared" si="2"/>
        <v>27755610.679999996</v>
      </c>
      <c r="E26" s="198">
        <f t="shared" si="2"/>
        <v>26652610.879999995</v>
      </c>
      <c r="F26" s="198">
        <f t="shared" si="2"/>
        <v>10441.41</v>
      </c>
      <c r="G26" s="198">
        <f t="shared" si="1"/>
        <v>0</v>
      </c>
      <c r="H26" s="198">
        <f t="shared" si="1"/>
        <v>0</v>
      </c>
      <c r="I26" s="198">
        <f t="shared" si="1"/>
        <v>0</v>
      </c>
      <c r="J26" s="198">
        <f t="shared" si="1"/>
        <v>0</v>
      </c>
      <c r="K26" s="197">
        <f>SUM(B26:J26)</f>
        <v>111098996.11999999</v>
      </c>
      <c r="L26" s="7"/>
    </row>
    <row r="27" spans="1:14" x14ac:dyDescent="0.2">
      <c r="A27" s="192"/>
      <c r="B27" s="193"/>
      <c r="C27" s="193"/>
      <c r="D27" s="193"/>
      <c r="E27" s="192"/>
      <c r="F27" s="193"/>
      <c r="G27" s="193"/>
      <c r="H27" s="193"/>
      <c r="I27" s="193"/>
      <c r="J27" s="193"/>
      <c r="K27" s="79"/>
    </row>
    <row r="28" spans="1:14" x14ac:dyDescent="0.2">
      <c r="A28" s="201" t="s">
        <v>79</v>
      </c>
      <c r="B28" s="193">
        <v>1827478.17</v>
      </c>
      <c r="C28" s="212">
        <v>1583458.61</v>
      </c>
      <c r="D28" s="212">
        <v>1656482.88</v>
      </c>
      <c r="E28" s="202">
        <v>1594024.48</v>
      </c>
      <c r="F28" s="212">
        <v>757.39</v>
      </c>
      <c r="G28" s="202"/>
      <c r="H28" s="202"/>
      <c r="I28" s="221"/>
      <c r="J28" s="221"/>
      <c r="K28" s="225">
        <f>SUM(B28:J28)</f>
        <v>6662201.5300000003</v>
      </c>
      <c r="L28" s="7"/>
    </row>
    <row r="29" spans="1:14" x14ac:dyDescent="0.2">
      <c r="A29" s="201" t="s">
        <v>80</v>
      </c>
      <c r="B29" s="212">
        <v>0</v>
      </c>
      <c r="C29" s="212">
        <v>0</v>
      </c>
      <c r="D29" s="212">
        <v>12188.25</v>
      </c>
      <c r="E29" s="202">
        <v>0</v>
      </c>
      <c r="F29" s="212"/>
      <c r="G29" s="204"/>
      <c r="H29" s="204"/>
      <c r="I29" s="222"/>
      <c r="J29" s="222"/>
      <c r="K29" s="225">
        <f>SUM(B29:J29)</f>
        <v>12188.25</v>
      </c>
    </row>
    <row r="30" spans="1:14" x14ac:dyDescent="0.2">
      <c r="A30" s="205" t="s">
        <v>81</v>
      </c>
      <c r="B30" s="203">
        <v>137861.06</v>
      </c>
      <c r="C30" s="212">
        <v>95735.11</v>
      </c>
      <c r="D30" s="212">
        <v>179987.01</v>
      </c>
      <c r="E30" s="202">
        <v>137861.04999999999</v>
      </c>
      <c r="F30" s="212"/>
      <c r="G30" s="203"/>
      <c r="H30" s="223"/>
      <c r="I30" s="223"/>
      <c r="J30" s="222"/>
      <c r="K30" s="225">
        <f>SUM(B30:J30)</f>
        <v>551444.23</v>
      </c>
    </row>
    <row r="31" spans="1:14" s="181" customFormat="1" x14ac:dyDescent="0.2">
      <c r="A31" s="206" t="s">
        <v>82</v>
      </c>
      <c r="B31" s="210">
        <v>0</v>
      </c>
      <c r="C31" s="210">
        <v>0</v>
      </c>
      <c r="D31" s="210">
        <v>0</v>
      </c>
      <c r="E31" s="198">
        <v>0</v>
      </c>
      <c r="F31" s="210"/>
      <c r="G31" s="215"/>
      <c r="H31" s="215"/>
      <c r="I31" s="224"/>
      <c r="J31" s="224"/>
      <c r="K31" s="210">
        <f>SUM(B31:J31)</f>
        <v>0</v>
      </c>
    </row>
    <row r="32" spans="1:14" s="181" customFormat="1" x14ac:dyDescent="0.2">
      <c r="A32" s="201"/>
      <c r="B32" s="203"/>
      <c r="C32" s="193"/>
      <c r="D32" s="193"/>
      <c r="E32" s="192"/>
      <c r="F32" s="193"/>
      <c r="G32" s="203"/>
      <c r="H32" s="203"/>
      <c r="I32" s="203"/>
      <c r="J32" s="203"/>
      <c r="K32" s="207"/>
    </row>
    <row r="33" spans="1:11" ht="15" thickBot="1" x14ac:dyDescent="0.25">
      <c r="A33" s="70" t="s">
        <v>83</v>
      </c>
      <c r="B33" s="208">
        <f t="shared" ref="B33:J33" si="3">SUM(B26:B31)</f>
        <v>32244939.139999997</v>
      </c>
      <c r="C33" s="208">
        <f t="shared" ref="C33:D33" si="4">SUM(C26:C31)</f>
        <v>28079926.960000001</v>
      </c>
      <c r="D33" s="208">
        <f t="shared" si="4"/>
        <v>29604268.819999997</v>
      </c>
      <c r="E33" s="208">
        <f>SUM(E26:E31)</f>
        <v>28384496.409999996</v>
      </c>
      <c r="F33" s="208">
        <f>SUM(F26:F31)</f>
        <v>11198.8</v>
      </c>
      <c r="G33" s="208">
        <f>SUM(G26:G31)</f>
        <v>0</v>
      </c>
      <c r="H33" s="208">
        <f>SUM(H26:H31)</f>
        <v>0</v>
      </c>
      <c r="I33" s="208">
        <f t="shared" si="3"/>
        <v>0</v>
      </c>
      <c r="J33" s="208">
        <f t="shared" si="3"/>
        <v>0</v>
      </c>
      <c r="K33" s="209">
        <f>SUM(K26:K31)</f>
        <v>118324830.13</v>
      </c>
    </row>
    <row r="34" spans="1:11" s="62" customFormat="1" ht="9" thickTop="1" x14ac:dyDescent="0.15">
      <c r="B34" s="63"/>
      <c r="C34" s="63"/>
      <c r="D34" s="63"/>
      <c r="E34" s="63"/>
      <c r="F34" s="63"/>
      <c r="G34" s="63"/>
      <c r="H34" s="63"/>
      <c r="I34" s="63"/>
      <c r="J34" s="63"/>
    </row>
    <row r="35" spans="1:11" x14ac:dyDescent="0.2">
      <c r="B35" s="55"/>
      <c r="C35" s="55"/>
      <c r="D35" s="55"/>
      <c r="E35" s="55"/>
      <c r="F35" s="55"/>
      <c r="G35" s="55"/>
    </row>
    <row r="36" spans="1:11" x14ac:dyDescent="0.2">
      <c r="E36" s="55"/>
      <c r="F36" s="55"/>
      <c r="G36" s="55"/>
    </row>
    <row r="39" spans="1:11" x14ac:dyDescent="0.2">
      <c r="A39" s="183"/>
    </row>
  </sheetData>
  <mergeCells count="2">
    <mergeCell ref="B1:H1"/>
    <mergeCell ref="B2:H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9"/>
  <sheetViews>
    <sheetView workbookViewId="0">
      <selection activeCell="E28" sqref="E28"/>
    </sheetView>
  </sheetViews>
  <sheetFormatPr defaultRowHeight="14.25" x14ac:dyDescent="0.2"/>
  <cols>
    <col min="1" max="1" width="36" style="174" customWidth="1"/>
    <col min="2" max="2" width="16.85546875" style="174" bestFit="1" customWidth="1"/>
    <col min="3" max="3" width="13.85546875" style="174" customWidth="1"/>
    <col min="4" max="6" width="15.140625" style="174" bestFit="1" customWidth="1"/>
    <col min="7" max="9" width="15.140625" style="174" customWidth="1"/>
    <col min="10" max="10" width="15.7109375" style="174" customWidth="1"/>
    <col min="11" max="258" width="9.140625" style="174"/>
    <col min="259" max="259" width="36" style="174" customWidth="1"/>
    <col min="260" max="261" width="13.85546875" style="174" customWidth="1"/>
    <col min="262" max="264" width="15.140625" style="174" bestFit="1" customWidth="1"/>
    <col min="265" max="265" width="15.140625" style="174" customWidth="1"/>
    <col min="266" max="266" width="15.7109375" style="174" customWidth="1"/>
    <col min="267" max="514" width="9.140625" style="174"/>
    <col min="515" max="515" width="36" style="174" customWidth="1"/>
    <col min="516" max="517" width="13.85546875" style="174" customWidth="1"/>
    <col min="518" max="520" width="15.140625" style="174" bestFit="1" customWidth="1"/>
    <col min="521" max="521" width="15.140625" style="174" customWidth="1"/>
    <col min="522" max="522" width="15.7109375" style="174" customWidth="1"/>
    <col min="523" max="770" width="9.140625" style="174"/>
    <col min="771" max="771" width="36" style="174" customWidth="1"/>
    <col min="772" max="773" width="13.85546875" style="174" customWidth="1"/>
    <col min="774" max="776" width="15.140625" style="174" bestFit="1" customWidth="1"/>
    <col min="777" max="777" width="15.140625" style="174" customWidth="1"/>
    <col min="778" max="778" width="15.7109375" style="174" customWidth="1"/>
    <col min="779" max="1026" width="9.140625" style="174"/>
    <col min="1027" max="1027" width="36" style="174" customWidth="1"/>
    <col min="1028" max="1029" width="13.85546875" style="174" customWidth="1"/>
    <col min="1030" max="1032" width="15.140625" style="174" bestFit="1" customWidth="1"/>
    <col min="1033" max="1033" width="15.140625" style="174" customWidth="1"/>
    <col min="1034" max="1034" width="15.7109375" style="174" customWidth="1"/>
    <col min="1035" max="1282" width="9.140625" style="174"/>
    <col min="1283" max="1283" width="36" style="174" customWidth="1"/>
    <col min="1284" max="1285" width="13.85546875" style="174" customWidth="1"/>
    <col min="1286" max="1288" width="15.140625" style="174" bestFit="1" customWidth="1"/>
    <col min="1289" max="1289" width="15.140625" style="174" customWidth="1"/>
    <col min="1290" max="1290" width="15.7109375" style="174" customWidth="1"/>
    <col min="1291" max="1538" width="9.140625" style="174"/>
    <col min="1539" max="1539" width="36" style="174" customWidth="1"/>
    <col min="1540" max="1541" width="13.85546875" style="174" customWidth="1"/>
    <col min="1542" max="1544" width="15.140625" style="174" bestFit="1" customWidth="1"/>
    <col min="1545" max="1545" width="15.140625" style="174" customWidth="1"/>
    <col min="1546" max="1546" width="15.7109375" style="174" customWidth="1"/>
    <col min="1547" max="1794" width="9.140625" style="174"/>
    <col min="1795" max="1795" width="36" style="174" customWidth="1"/>
    <col min="1796" max="1797" width="13.85546875" style="174" customWidth="1"/>
    <col min="1798" max="1800" width="15.140625" style="174" bestFit="1" customWidth="1"/>
    <col min="1801" max="1801" width="15.140625" style="174" customWidth="1"/>
    <col min="1802" max="1802" width="15.7109375" style="174" customWidth="1"/>
    <col min="1803" max="2050" width="9.140625" style="174"/>
    <col min="2051" max="2051" width="36" style="174" customWidth="1"/>
    <col min="2052" max="2053" width="13.85546875" style="174" customWidth="1"/>
    <col min="2054" max="2056" width="15.140625" style="174" bestFit="1" customWidth="1"/>
    <col min="2057" max="2057" width="15.140625" style="174" customWidth="1"/>
    <col min="2058" max="2058" width="15.7109375" style="174" customWidth="1"/>
    <col min="2059" max="2306" width="9.140625" style="174"/>
    <col min="2307" max="2307" width="36" style="174" customWidth="1"/>
    <col min="2308" max="2309" width="13.85546875" style="174" customWidth="1"/>
    <col min="2310" max="2312" width="15.140625" style="174" bestFit="1" customWidth="1"/>
    <col min="2313" max="2313" width="15.140625" style="174" customWidth="1"/>
    <col min="2314" max="2314" width="15.7109375" style="174" customWidth="1"/>
    <col min="2315" max="2562" width="9.140625" style="174"/>
    <col min="2563" max="2563" width="36" style="174" customWidth="1"/>
    <col min="2564" max="2565" width="13.85546875" style="174" customWidth="1"/>
    <col min="2566" max="2568" width="15.140625" style="174" bestFit="1" customWidth="1"/>
    <col min="2569" max="2569" width="15.140625" style="174" customWidth="1"/>
    <col min="2570" max="2570" width="15.7109375" style="174" customWidth="1"/>
    <col min="2571" max="2818" width="9.140625" style="174"/>
    <col min="2819" max="2819" width="36" style="174" customWidth="1"/>
    <col min="2820" max="2821" width="13.85546875" style="174" customWidth="1"/>
    <col min="2822" max="2824" width="15.140625" style="174" bestFit="1" customWidth="1"/>
    <col min="2825" max="2825" width="15.140625" style="174" customWidth="1"/>
    <col min="2826" max="2826" width="15.7109375" style="174" customWidth="1"/>
    <col min="2827" max="3074" width="9.140625" style="174"/>
    <col min="3075" max="3075" width="36" style="174" customWidth="1"/>
    <col min="3076" max="3077" width="13.85546875" style="174" customWidth="1"/>
    <col min="3078" max="3080" width="15.140625" style="174" bestFit="1" customWidth="1"/>
    <col min="3081" max="3081" width="15.140625" style="174" customWidth="1"/>
    <col min="3082" max="3082" width="15.7109375" style="174" customWidth="1"/>
    <col min="3083" max="3330" width="9.140625" style="174"/>
    <col min="3331" max="3331" width="36" style="174" customWidth="1"/>
    <col min="3332" max="3333" width="13.85546875" style="174" customWidth="1"/>
    <col min="3334" max="3336" width="15.140625" style="174" bestFit="1" customWidth="1"/>
    <col min="3337" max="3337" width="15.140625" style="174" customWidth="1"/>
    <col min="3338" max="3338" width="15.7109375" style="174" customWidth="1"/>
    <col min="3339" max="3586" width="9.140625" style="174"/>
    <col min="3587" max="3587" width="36" style="174" customWidth="1"/>
    <col min="3588" max="3589" width="13.85546875" style="174" customWidth="1"/>
    <col min="3590" max="3592" width="15.140625" style="174" bestFit="1" customWidth="1"/>
    <col min="3593" max="3593" width="15.140625" style="174" customWidth="1"/>
    <col min="3594" max="3594" width="15.7109375" style="174" customWidth="1"/>
    <col min="3595" max="3842" width="9.140625" style="174"/>
    <col min="3843" max="3843" width="36" style="174" customWidth="1"/>
    <col min="3844" max="3845" width="13.85546875" style="174" customWidth="1"/>
    <col min="3846" max="3848" width="15.140625" style="174" bestFit="1" customWidth="1"/>
    <col min="3849" max="3849" width="15.140625" style="174" customWidth="1"/>
    <col min="3850" max="3850" width="15.7109375" style="174" customWidth="1"/>
    <col min="3851" max="4098" width="9.140625" style="174"/>
    <col min="4099" max="4099" width="36" style="174" customWidth="1"/>
    <col min="4100" max="4101" width="13.85546875" style="174" customWidth="1"/>
    <col min="4102" max="4104" width="15.140625" style="174" bestFit="1" customWidth="1"/>
    <col min="4105" max="4105" width="15.140625" style="174" customWidth="1"/>
    <col min="4106" max="4106" width="15.7109375" style="174" customWidth="1"/>
    <col min="4107" max="4354" width="9.140625" style="174"/>
    <col min="4355" max="4355" width="36" style="174" customWidth="1"/>
    <col min="4356" max="4357" width="13.85546875" style="174" customWidth="1"/>
    <col min="4358" max="4360" width="15.140625" style="174" bestFit="1" customWidth="1"/>
    <col min="4361" max="4361" width="15.140625" style="174" customWidth="1"/>
    <col min="4362" max="4362" width="15.7109375" style="174" customWidth="1"/>
    <col min="4363" max="4610" width="9.140625" style="174"/>
    <col min="4611" max="4611" width="36" style="174" customWidth="1"/>
    <col min="4612" max="4613" width="13.85546875" style="174" customWidth="1"/>
    <col min="4614" max="4616" width="15.140625" style="174" bestFit="1" customWidth="1"/>
    <col min="4617" max="4617" width="15.140625" style="174" customWidth="1"/>
    <col min="4618" max="4618" width="15.7109375" style="174" customWidth="1"/>
    <col min="4619" max="4866" width="9.140625" style="174"/>
    <col min="4867" max="4867" width="36" style="174" customWidth="1"/>
    <col min="4868" max="4869" width="13.85546875" style="174" customWidth="1"/>
    <col min="4870" max="4872" width="15.140625" style="174" bestFit="1" customWidth="1"/>
    <col min="4873" max="4873" width="15.140625" style="174" customWidth="1"/>
    <col min="4874" max="4874" width="15.7109375" style="174" customWidth="1"/>
    <col min="4875" max="5122" width="9.140625" style="174"/>
    <col min="5123" max="5123" width="36" style="174" customWidth="1"/>
    <col min="5124" max="5125" width="13.85546875" style="174" customWidth="1"/>
    <col min="5126" max="5128" width="15.140625" style="174" bestFit="1" customWidth="1"/>
    <col min="5129" max="5129" width="15.140625" style="174" customWidth="1"/>
    <col min="5130" max="5130" width="15.7109375" style="174" customWidth="1"/>
    <col min="5131" max="5378" width="9.140625" style="174"/>
    <col min="5379" max="5379" width="36" style="174" customWidth="1"/>
    <col min="5380" max="5381" width="13.85546875" style="174" customWidth="1"/>
    <col min="5382" max="5384" width="15.140625" style="174" bestFit="1" customWidth="1"/>
    <col min="5385" max="5385" width="15.140625" style="174" customWidth="1"/>
    <col min="5386" max="5386" width="15.7109375" style="174" customWidth="1"/>
    <col min="5387" max="5634" width="9.140625" style="174"/>
    <col min="5635" max="5635" width="36" style="174" customWidth="1"/>
    <col min="5636" max="5637" width="13.85546875" style="174" customWidth="1"/>
    <col min="5638" max="5640" width="15.140625" style="174" bestFit="1" customWidth="1"/>
    <col min="5641" max="5641" width="15.140625" style="174" customWidth="1"/>
    <col min="5642" max="5642" width="15.7109375" style="174" customWidth="1"/>
    <col min="5643" max="5890" width="9.140625" style="174"/>
    <col min="5891" max="5891" width="36" style="174" customWidth="1"/>
    <col min="5892" max="5893" width="13.85546875" style="174" customWidth="1"/>
    <col min="5894" max="5896" width="15.140625" style="174" bestFit="1" customWidth="1"/>
    <col min="5897" max="5897" width="15.140625" style="174" customWidth="1"/>
    <col min="5898" max="5898" width="15.7109375" style="174" customWidth="1"/>
    <col min="5899" max="6146" width="9.140625" style="174"/>
    <col min="6147" max="6147" width="36" style="174" customWidth="1"/>
    <col min="6148" max="6149" width="13.85546875" style="174" customWidth="1"/>
    <col min="6150" max="6152" width="15.140625" style="174" bestFit="1" customWidth="1"/>
    <col min="6153" max="6153" width="15.140625" style="174" customWidth="1"/>
    <col min="6154" max="6154" width="15.7109375" style="174" customWidth="1"/>
    <col min="6155" max="6402" width="9.140625" style="174"/>
    <col min="6403" max="6403" width="36" style="174" customWidth="1"/>
    <col min="6404" max="6405" width="13.85546875" style="174" customWidth="1"/>
    <col min="6406" max="6408" width="15.140625" style="174" bestFit="1" customWidth="1"/>
    <col min="6409" max="6409" width="15.140625" style="174" customWidth="1"/>
    <col min="6410" max="6410" width="15.7109375" style="174" customWidth="1"/>
    <col min="6411" max="6658" width="9.140625" style="174"/>
    <col min="6659" max="6659" width="36" style="174" customWidth="1"/>
    <col min="6660" max="6661" width="13.85546875" style="174" customWidth="1"/>
    <col min="6662" max="6664" width="15.140625" style="174" bestFit="1" customWidth="1"/>
    <col min="6665" max="6665" width="15.140625" style="174" customWidth="1"/>
    <col min="6666" max="6666" width="15.7109375" style="174" customWidth="1"/>
    <col min="6667" max="6914" width="9.140625" style="174"/>
    <col min="6915" max="6915" width="36" style="174" customWidth="1"/>
    <col min="6916" max="6917" width="13.85546875" style="174" customWidth="1"/>
    <col min="6918" max="6920" width="15.140625" style="174" bestFit="1" customWidth="1"/>
    <col min="6921" max="6921" width="15.140625" style="174" customWidth="1"/>
    <col min="6922" max="6922" width="15.7109375" style="174" customWidth="1"/>
    <col min="6923" max="7170" width="9.140625" style="174"/>
    <col min="7171" max="7171" width="36" style="174" customWidth="1"/>
    <col min="7172" max="7173" width="13.85546875" style="174" customWidth="1"/>
    <col min="7174" max="7176" width="15.140625" style="174" bestFit="1" customWidth="1"/>
    <col min="7177" max="7177" width="15.140625" style="174" customWidth="1"/>
    <col min="7178" max="7178" width="15.7109375" style="174" customWidth="1"/>
    <col min="7179" max="7426" width="9.140625" style="174"/>
    <col min="7427" max="7427" width="36" style="174" customWidth="1"/>
    <col min="7428" max="7429" width="13.85546875" style="174" customWidth="1"/>
    <col min="7430" max="7432" width="15.140625" style="174" bestFit="1" customWidth="1"/>
    <col min="7433" max="7433" width="15.140625" style="174" customWidth="1"/>
    <col min="7434" max="7434" width="15.7109375" style="174" customWidth="1"/>
    <col min="7435" max="7682" width="9.140625" style="174"/>
    <col min="7683" max="7683" width="36" style="174" customWidth="1"/>
    <col min="7684" max="7685" width="13.85546875" style="174" customWidth="1"/>
    <col min="7686" max="7688" width="15.140625" style="174" bestFit="1" customWidth="1"/>
    <col min="7689" max="7689" width="15.140625" style="174" customWidth="1"/>
    <col min="7690" max="7690" width="15.7109375" style="174" customWidth="1"/>
    <col min="7691" max="7938" width="9.140625" style="174"/>
    <col min="7939" max="7939" width="36" style="174" customWidth="1"/>
    <col min="7940" max="7941" width="13.85546875" style="174" customWidth="1"/>
    <col min="7942" max="7944" width="15.140625" style="174" bestFit="1" customWidth="1"/>
    <col min="7945" max="7945" width="15.140625" style="174" customWidth="1"/>
    <col min="7946" max="7946" width="15.7109375" style="174" customWidth="1"/>
    <col min="7947" max="8194" width="9.140625" style="174"/>
    <col min="8195" max="8195" width="36" style="174" customWidth="1"/>
    <col min="8196" max="8197" width="13.85546875" style="174" customWidth="1"/>
    <col min="8198" max="8200" width="15.140625" style="174" bestFit="1" customWidth="1"/>
    <col min="8201" max="8201" width="15.140625" style="174" customWidth="1"/>
    <col min="8202" max="8202" width="15.7109375" style="174" customWidth="1"/>
    <col min="8203" max="8450" width="9.140625" style="174"/>
    <col min="8451" max="8451" width="36" style="174" customWidth="1"/>
    <col min="8452" max="8453" width="13.85546875" style="174" customWidth="1"/>
    <col min="8454" max="8456" width="15.140625" style="174" bestFit="1" customWidth="1"/>
    <col min="8457" max="8457" width="15.140625" style="174" customWidth="1"/>
    <col min="8458" max="8458" width="15.7109375" style="174" customWidth="1"/>
    <col min="8459" max="8706" width="9.140625" style="174"/>
    <col min="8707" max="8707" width="36" style="174" customWidth="1"/>
    <col min="8708" max="8709" width="13.85546875" style="174" customWidth="1"/>
    <col min="8710" max="8712" width="15.140625" style="174" bestFit="1" customWidth="1"/>
    <col min="8713" max="8713" width="15.140625" style="174" customWidth="1"/>
    <col min="8714" max="8714" width="15.7109375" style="174" customWidth="1"/>
    <col min="8715" max="8962" width="9.140625" style="174"/>
    <col min="8963" max="8963" width="36" style="174" customWidth="1"/>
    <col min="8964" max="8965" width="13.85546875" style="174" customWidth="1"/>
    <col min="8966" max="8968" width="15.140625" style="174" bestFit="1" customWidth="1"/>
    <col min="8969" max="8969" width="15.140625" style="174" customWidth="1"/>
    <col min="8970" max="8970" width="15.7109375" style="174" customWidth="1"/>
    <col min="8971" max="9218" width="9.140625" style="174"/>
    <col min="9219" max="9219" width="36" style="174" customWidth="1"/>
    <col min="9220" max="9221" width="13.85546875" style="174" customWidth="1"/>
    <col min="9222" max="9224" width="15.140625" style="174" bestFit="1" customWidth="1"/>
    <col min="9225" max="9225" width="15.140625" style="174" customWidth="1"/>
    <col min="9226" max="9226" width="15.7109375" style="174" customWidth="1"/>
    <col min="9227" max="9474" width="9.140625" style="174"/>
    <col min="9475" max="9475" width="36" style="174" customWidth="1"/>
    <col min="9476" max="9477" width="13.85546875" style="174" customWidth="1"/>
    <col min="9478" max="9480" width="15.140625" style="174" bestFit="1" customWidth="1"/>
    <col min="9481" max="9481" width="15.140625" style="174" customWidth="1"/>
    <col min="9482" max="9482" width="15.7109375" style="174" customWidth="1"/>
    <col min="9483" max="9730" width="9.140625" style="174"/>
    <col min="9731" max="9731" width="36" style="174" customWidth="1"/>
    <col min="9732" max="9733" width="13.85546875" style="174" customWidth="1"/>
    <col min="9734" max="9736" width="15.140625" style="174" bestFit="1" customWidth="1"/>
    <col min="9737" max="9737" width="15.140625" style="174" customWidth="1"/>
    <col min="9738" max="9738" width="15.7109375" style="174" customWidth="1"/>
    <col min="9739" max="9986" width="9.140625" style="174"/>
    <col min="9987" max="9987" width="36" style="174" customWidth="1"/>
    <col min="9988" max="9989" width="13.85546875" style="174" customWidth="1"/>
    <col min="9990" max="9992" width="15.140625" style="174" bestFit="1" customWidth="1"/>
    <col min="9993" max="9993" width="15.140625" style="174" customWidth="1"/>
    <col min="9994" max="9994" width="15.7109375" style="174" customWidth="1"/>
    <col min="9995" max="10242" width="9.140625" style="174"/>
    <col min="10243" max="10243" width="36" style="174" customWidth="1"/>
    <col min="10244" max="10245" width="13.85546875" style="174" customWidth="1"/>
    <col min="10246" max="10248" width="15.140625" style="174" bestFit="1" customWidth="1"/>
    <col min="10249" max="10249" width="15.140625" style="174" customWidth="1"/>
    <col min="10250" max="10250" width="15.7109375" style="174" customWidth="1"/>
    <col min="10251" max="10498" width="9.140625" style="174"/>
    <col min="10499" max="10499" width="36" style="174" customWidth="1"/>
    <col min="10500" max="10501" width="13.85546875" style="174" customWidth="1"/>
    <col min="10502" max="10504" width="15.140625" style="174" bestFit="1" customWidth="1"/>
    <col min="10505" max="10505" width="15.140625" style="174" customWidth="1"/>
    <col min="10506" max="10506" width="15.7109375" style="174" customWidth="1"/>
    <col min="10507" max="10754" width="9.140625" style="174"/>
    <col min="10755" max="10755" width="36" style="174" customWidth="1"/>
    <col min="10756" max="10757" width="13.85546875" style="174" customWidth="1"/>
    <col min="10758" max="10760" width="15.140625" style="174" bestFit="1" customWidth="1"/>
    <col min="10761" max="10761" width="15.140625" style="174" customWidth="1"/>
    <col min="10762" max="10762" width="15.7109375" style="174" customWidth="1"/>
    <col min="10763" max="11010" width="9.140625" style="174"/>
    <col min="11011" max="11011" width="36" style="174" customWidth="1"/>
    <col min="11012" max="11013" width="13.85546875" style="174" customWidth="1"/>
    <col min="11014" max="11016" width="15.140625" style="174" bestFit="1" customWidth="1"/>
    <col min="11017" max="11017" width="15.140625" style="174" customWidth="1"/>
    <col min="11018" max="11018" width="15.7109375" style="174" customWidth="1"/>
    <col min="11019" max="11266" width="9.140625" style="174"/>
    <col min="11267" max="11267" width="36" style="174" customWidth="1"/>
    <col min="11268" max="11269" width="13.85546875" style="174" customWidth="1"/>
    <col min="11270" max="11272" width="15.140625" style="174" bestFit="1" customWidth="1"/>
    <col min="11273" max="11273" width="15.140625" style="174" customWidth="1"/>
    <col min="11274" max="11274" width="15.7109375" style="174" customWidth="1"/>
    <col min="11275" max="11522" width="9.140625" style="174"/>
    <col min="11523" max="11523" width="36" style="174" customWidth="1"/>
    <col min="11524" max="11525" width="13.85546875" style="174" customWidth="1"/>
    <col min="11526" max="11528" width="15.140625" style="174" bestFit="1" customWidth="1"/>
    <col min="11529" max="11529" width="15.140625" style="174" customWidth="1"/>
    <col min="11530" max="11530" width="15.7109375" style="174" customWidth="1"/>
    <col min="11531" max="11778" width="9.140625" style="174"/>
    <col min="11779" max="11779" width="36" style="174" customWidth="1"/>
    <col min="11780" max="11781" width="13.85546875" style="174" customWidth="1"/>
    <col min="11782" max="11784" width="15.140625" style="174" bestFit="1" customWidth="1"/>
    <col min="11785" max="11785" width="15.140625" style="174" customWidth="1"/>
    <col min="11786" max="11786" width="15.7109375" style="174" customWidth="1"/>
    <col min="11787" max="12034" width="9.140625" style="174"/>
    <col min="12035" max="12035" width="36" style="174" customWidth="1"/>
    <col min="12036" max="12037" width="13.85546875" style="174" customWidth="1"/>
    <col min="12038" max="12040" width="15.140625" style="174" bestFit="1" customWidth="1"/>
    <col min="12041" max="12041" width="15.140625" style="174" customWidth="1"/>
    <col min="12042" max="12042" width="15.7109375" style="174" customWidth="1"/>
    <col min="12043" max="12290" width="9.140625" style="174"/>
    <col min="12291" max="12291" width="36" style="174" customWidth="1"/>
    <col min="12292" max="12293" width="13.85546875" style="174" customWidth="1"/>
    <col min="12294" max="12296" width="15.140625" style="174" bestFit="1" customWidth="1"/>
    <col min="12297" max="12297" width="15.140625" style="174" customWidth="1"/>
    <col min="12298" max="12298" width="15.7109375" style="174" customWidth="1"/>
    <col min="12299" max="12546" width="9.140625" style="174"/>
    <col min="12547" max="12547" width="36" style="174" customWidth="1"/>
    <col min="12548" max="12549" width="13.85546875" style="174" customWidth="1"/>
    <col min="12550" max="12552" width="15.140625" style="174" bestFit="1" customWidth="1"/>
    <col min="12553" max="12553" width="15.140625" style="174" customWidth="1"/>
    <col min="12554" max="12554" width="15.7109375" style="174" customWidth="1"/>
    <col min="12555" max="12802" width="9.140625" style="174"/>
    <col min="12803" max="12803" width="36" style="174" customWidth="1"/>
    <col min="12804" max="12805" width="13.85546875" style="174" customWidth="1"/>
    <col min="12806" max="12808" width="15.140625" style="174" bestFit="1" customWidth="1"/>
    <col min="12809" max="12809" width="15.140625" style="174" customWidth="1"/>
    <col min="12810" max="12810" width="15.7109375" style="174" customWidth="1"/>
    <col min="12811" max="13058" width="9.140625" style="174"/>
    <col min="13059" max="13059" width="36" style="174" customWidth="1"/>
    <col min="13060" max="13061" width="13.85546875" style="174" customWidth="1"/>
    <col min="13062" max="13064" width="15.140625" style="174" bestFit="1" customWidth="1"/>
    <col min="13065" max="13065" width="15.140625" style="174" customWidth="1"/>
    <col min="13066" max="13066" width="15.7109375" style="174" customWidth="1"/>
    <col min="13067" max="13314" width="9.140625" style="174"/>
    <col min="13315" max="13315" width="36" style="174" customWidth="1"/>
    <col min="13316" max="13317" width="13.85546875" style="174" customWidth="1"/>
    <col min="13318" max="13320" width="15.140625" style="174" bestFit="1" customWidth="1"/>
    <col min="13321" max="13321" width="15.140625" style="174" customWidth="1"/>
    <col min="13322" max="13322" width="15.7109375" style="174" customWidth="1"/>
    <col min="13323" max="13570" width="9.140625" style="174"/>
    <col min="13571" max="13571" width="36" style="174" customWidth="1"/>
    <col min="13572" max="13573" width="13.85546875" style="174" customWidth="1"/>
    <col min="13574" max="13576" width="15.140625" style="174" bestFit="1" customWidth="1"/>
    <col min="13577" max="13577" width="15.140625" style="174" customWidth="1"/>
    <col min="13578" max="13578" width="15.7109375" style="174" customWidth="1"/>
    <col min="13579" max="13826" width="9.140625" style="174"/>
    <col min="13827" max="13827" width="36" style="174" customWidth="1"/>
    <col min="13828" max="13829" width="13.85546875" style="174" customWidth="1"/>
    <col min="13830" max="13832" width="15.140625" style="174" bestFit="1" customWidth="1"/>
    <col min="13833" max="13833" width="15.140625" style="174" customWidth="1"/>
    <col min="13834" max="13834" width="15.7109375" style="174" customWidth="1"/>
    <col min="13835" max="14082" width="9.140625" style="174"/>
    <col min="14083" max="14083" width="36" style="174" customWidth="1"/>
    <col min="14084" max="14085" width="13.85546875" style="174" customWidth="1"/>
    <col min="14086" max="14088" width="15.140625" style="174" bestFit="1" customWidth="1"/>
    <col min="14089" max="14089" width="15.140625" style="174" customWidth="1"/>
    <col min="14090" max="14090" width="15.7109375" style="174" customWidth="1"/>
    <col min="14091" max="14338" width="9.140625" style="174"/>
    <col min="14339" max="14339" width="36" style="174" customWidth="1"/>
    <col min="14340" max="14341" width="13.85546875" style="174" customWidth="1"/>
    <col min="14342" max="14344" width="15.140625" style="174" bestFit="1" customWidth="1"/>
    <col min="14345" max="14345" width="15.140625" style="174" customWidth="1"/>
    <col min="14346" max="14346" width="15.7109375" style="174" customWidth="1"/>
    <col min="14347" max="14594" width="9.140625" style="174"/>
    <col min="14595" max="14595" width="36" style="174" customWidth="1"/>
    <col min="14596" max="14597" width="13.85546875" style="174" customWidth="1"/>
    <col min="14598" max="14600" width="15.140625" style="174" bestFit="1" customWidth="1"/>
    <col min="14601" max="14601" width="15.140625" style="174" customWidth="1"/>
    <col min="14602" max="14602" width="15.7109375" style="174" customWidth="1"/>
    <col min="14603" max="14850" width="9.140625" style="174"/>
    <col min="14851" max="14851" width="36" style="174" customWidth="1"/>
    <col min="14852" max="14853" width="13.85546875" style="174" customWidth="1"/>
    <col min="14854" max="14856" width="15.140625" style="174" bestFit="1" customWidth="1"/>
    <col min="14857" max="14857" width="15.140625" style="174" customWidth="1"/>
    <col min="14858" max="14858" width="15.7109375" style="174" customWidth="1"/>
    <col min="14859" max="15106" width="9.140625" style="174"/>
    <col min="15107" max="15107" width="36" style="174" customWidth="1"/>
    <col min="15108" max="15109" width="13.85546875" style="174" customWidth="1"/>
    <col min="15110" max="15112" width="15.140625" style="174" bestFit="1" customWidth="1"/>
    <col min="15113" max="15113" width="15.140625" style="174" customWidth="1"/>
    <col min="15114" max="15114" width="15.7109375" style="174" customWidth="1"/>
    <col min="15115" max="15362" width="9.140625" style="174"/>
    <col min="15363" max="15363" width="36" style="174" customWidth="1"/>
    <col min="15364" max="15365" width="13.85546875" style="174" customWidth="1"/>
    <col min="15366" max="15368" width="15.140625" style="174" bestFit="1" customWidth="1"/>
    <col min="15369" max="15369" width="15.140625" style="174" customWidth="1"/>
    <col min="15370" max="15370" width="15.7109375" style="174" customWidth="1"/>
    <col min="15371" max="15618" width="9.140625" style="174"/>
    <col min="15619" max="15619" width="36" style="174" customWidth="1"/>
    <col min="15620" max="15621" width="13.85546875" style="174" customWidth="1"/>
    <col min="15622" max="15624" width="15.140625" style="174" bestFit="1" customWidth="1"/>
    <col min="15625" max="15625" width="15.140625" style="174" customWidth="1"/>
    <col min="15626" max="15626" width="15.7109375" style="174" customWidth="1"/>
    <col min="15627" max="15874" width="9.140625" style="174"/>
    <col min="15875" max="15875" width="36" style="174" customWidth="1"/>
    <col min="15876" max="15877" width="13.85546875" style="174" customWidth="1"/>
    <col min="15878" max="15880" width="15.140625" style="174" bestFit="1" customWidth="1"/>
    <col min="15881" max="15881" width="15.140625" style="174" customWidth="1"/>
    <col min="15882" max="15882" width="15.7109375" style="174" customWidth="1"/>
    <col min="15883" max="16130" width="9.140625" style="174"/>
    <col min="16131" max="16131" width="36" style="174" customWidth="1"/>
    <col min="16132" max="16133" width="13.85546875" style="174" customWidth="1"/>
    <col min="16134" max="16136" width="15.140625" style="174" bestFit="1" customWidth="1"/>
    <col min="16137" max="16137" width="15.140625" style="174" customWidth="1"/>
    <col min="16138" max="16138" width="15.7109375" style="174" customWidth="1"/>
    <col min="16139" max="16384" width="9.140625" style="174"/>
  </cols>
  <sheetData>
    <row r="1" spans="1:11" ht="15" x14ac:dyDescent="0.25">
      <c r="A1" s="231" t="s">
        <v>84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1" ht="15" x14ac:dyDescent="0.25">
      <c r="A2" s="231" t="s">
        <v>101</v>
      </c>
      <c r="B2" s="231"/>
      <c r="C2" s="231"/>
      <c r="D2" s="231"/>
      <c r="E2" s="231"/>
      <c r="F2" s="231"/>
      <c r="G2" s="231"/>
      <c r="H2" s="231"/>
      <c r="I2" s="231"/>
      <c r="J2" s="231"/>
    </row>
    <row r="4" spans="1:11" ht="15" x14ac:dyDescent="0.25">
      <c r="B4" s="186"/>
      <c r="C4" s="186"/>
      <c r="D4" s="187"/>
      <c r="E4" s="187"/>
      <c r="F4" s="187"/>
      <c r="G4" s="187"/>
      <c r="H4" s="184"/>
      <c r="I4" s="184"/>
    </row>
    <row r="5" spans="1:11" ht="21" customHeight="1" thickBot="1" x14ac:dyDescent="0.25">
      <c r="B5" s="185"/>
      <c r="C5" s="188"/>
      <c r="D5" s="185"/>
      <c r="E5" s="185"/>
      <c r="F5" s="185"/>
      <c r="G5" s="185"/>
      <c r="H5" s="187"/>
      <c r="I5" s="187"/>
    </row>
    <row r="6" spans="1:11" s="179" customFormat="1" ht="57.75" customHeight="1" thickBot="1" x14ac:dyDescent="0.25">
      <c r="A6" s="82" t="s">
        <v>23</v>
      </c>
      <c r="B6" s="172" t="s">
        <v>106</v>
      </c>
      <c r="C6" s="172" t="s">
        <v>107</v>
      </c>
      <c r="D6" s="172" t="s">
        <v>109</v>
      </c>
      <c r="E6" s="172" t="s">
        <v>110</v>
      </c>
      <c r="F6" s="172"/>
      <c r="G6" s="220" t="s">
        <v>15</v>
      </c>
    </row>
    <row r="7" spans="1:11" s="179" customFormat="1" x14ac:dyDescent="0.2">
      <c r="B7" s="211"/>
      <c r="C7" s="211"/>
      <c r="D7" s="211"/>
      <c r="E7" s="211"/>
    </row>
    <row r="8" spans="1:11" x14ac:dyDescent="0.2">
      <c r="A8" s="192" t="s">
        <v>78</v>
      </c>
      <c r="B8" s="194">
        <v>0</v>
      </c>
      <c r="C8" s="194">
        <v>96403.31</v>
      </c>
      <c r="D8" s="194">
        <v>0</v>
      </c>
      <c r="E8" s="194">
        <v>171.98</v>
      </c>
      <c r="F8" s="194"/>
      <c r="G8" s="194">
        <f t="shared" ref="G8:G24" si="0">SUM(B8:F8)</f>
        <v>96575.29</v>
      </c>
    </row>
    <row r="9" spans="1:11" x14ac:dyDescent="0.2">
      <c r="A9" s="192" t="s">
        <v>24</v>
      </c>
      <c r="B9" s="194">
        <v>6876.18</v>
      </c>
      <c r="C9" s="194">
        <v>81935.58</v>
      </c>
      <c r="D9" s="194">
        <v>28.61</v>
      </c>
      <c r="E9" s="194">
        <v>0</v>
      </c>
      <c r="F9" s="194"/>
      <c r="G9" s="194">
        <f t="shared" si="0"/>
        <v>88840.37000000001</v>
      </c>
    </row>
    <row r="10" spans="1:11" x14ac:dyDescent="0.2">
      <c r="A10" s="192" t="s">
        <v>25</v>
      </c>
      <c r="B10" s="194">
        <v>15601.38</v>
      </c>
      <c r="C10" s="194">
        <v>2960931.44</v>
      </c>
      <c r="D10" s="194">
        <v>37.33</v>
      </c>
      <c r="E10" s="194">
        <v>6903.13</v>
      </c>
      <c r="F10" s="194"/>
      <c r="G10" s="194">
        <f t="shared" si="0"/>
        <v>2983473.28</v>
      </c>
    </row>
    <row r="11" spans="1:11" x14ac:dyDescent="0.2">
      <c r="A11" s="192" t="s">
        <v>26</v>
      </c>
      <c r="B11" s="194">
        <v>0</v>
      </c>
      <c r="C11" s="194">
        <v>70481.14</v>
      </c>
      <c r="D11" s="194">
        <v>0</v>
      </c>
      <c r="E11" s="194">
        <v>0</v>
      </c>
      <c r="F11" s="194"/>
      <c r="G11" s="194">
        <f t="shared" si="0"/>
        <v>70481.14</v>
      </c>
    </row>
    <row r="12" spans="1:11" x14ac:dyDescent="0.2">
      <c r="A12" s="192" t="s">
        <v>27</v>
      </c>
      <c r="B12" s="194">
        <v>31161.919999999998</v>
      </c>
      <c r="C12" s="194">
        <v>106068.64</v>
      </c>
      <c r="D12" s="194">
        <v>163.07</v>
      </c>
      <c r="E12" s="194">
        <v>18.29</v>
      </c>
      <c r="F12" s="194"/>
      <c r="G12" s="194">
        <f t="shared" si="0"/>
        <v>137411.92000000001</v>
      </c>
    </row>
    <row r="13" spans="1:11" x14ac:dyDescent="0.2">
      <c r="A13" s="192" t="s">
        <v>28</v>
      </c>
      <c r="B13" s="194">
        <v>0</v>
      </c>
      <c r="C13" s="194">
        <v>22426.34</v>
      </c>
      <c r="D13" s="194">
        <v>0</v>
      </c>
      <c r="E13" s="194">
        <v>0</v>
      </c>
      <c r="F13" s="194"/>
      <c r="G13" s="194">
        <f t="shared" si="0"/>
        <v>22426.34</v>
      </c>
    </row>
    <row r="14" spans="1:11" x14ac:dyDescent="0.2">
      <c r="A14" s="192" t="s">
        <v>29</v>
      </c>
      <c r="B14" s="194">
        <v>3779.34</v>
      </c>
      <c r="C14" s="194">
        <v>19917.02</v>
      </c>
      <c r="D14" s="194">
        <v>21.4</v>
      </c>
      <c r="E14" s="194">
        <v>0</v>
      </c>
      <c r="F14" s="194"/>
      <c r="G14" s="194">
        <f t="shared" si="0"/>
        <v>23717.760000000002</v>
      </c>
    </row>
    <row r="15" spans="1:11" x14ac:dyDescent="0.2">
      <c r="A15" s="192" t="s">
        <v>30</v>
      </c>
      <c r="B15" s="194">
        <v>13237.02</v>
      </c>
      <c r="C15" s="194">
        <v>66820.81</v>
      </c>
      <c r="D15" s="194">
        <v>71.040000000000006</v>
      </c>
      <c r="E15" s="194">
        <v>0</v>
      </c>
      <c r="F15" s="194"/>
      <c r="G15" s="194">
        <f t="shared" si="0"/>
        <v>80128.87</v>
      </c>
    </row>
    <row r="16" spans="1:11" x14ac:dyDescent="0.2">
      <c r="A16" s="192" t="s">
        <v>31</v>
      </c>
      <c r="B16" s="194">
        <v>5720.03</v>
      </c>
      <c r="C16" s="194">
        <v>65977.17</v>
      </c>
      <c r="D16" s="194">
        <v>31.64</v>
      </c>
      <c r="E16" s="194">
        <v>0</v>
      </c>
      <c r="F16" s="194"/>
      <c r="G16" s="194">
        <f t="shared" si="0"/>
        <v>71728.84</v>
      </c>
    </row>
    <row r="17" spans="1:9" x14ac:dyDescent="0.2">
      <c r="A17" s="192" t="s">
        <v>32</v>
      </c>
      <c r="B17" s="194">
        <v>12355.74</v>
      </c>
      <c r="C17" s="194">
        <v>23284.5</v>
      </c>
      <c r="D17" s="194">
        <v>29.47</v>
      </c>
      <c r="E17" s="194">
        <v>0</v>
      </c>
      <c r="F17" s="194"/>
      <c r="G17" s="194">
        <f t="shared" si="0"/>
        <v>35669.71</v>
      </c>
    </row>
    <row r="18" spans="1:9" x14ac:dyDescent="0.2">
      <c r="A18" s="192" t="s">
        <v>33</v>
      </c>
      <c r="B18" s="194">
        <v>5136.87</v>
      </c>
      <c r="C18" s="194">
        <v>169119.11</v>
      </c>
      <c r="D18" s="194">
        <v>15.78</v>
      </c>
      <c r="E18" s="194">
        <v>0</v>
      </c>
      <c r="F18" s="194"/>
      <c r="G18" s="194">
        <f t="shared" si="0"/>
        <v>174271.75999999998</v>
      </c>
    </row>
    <row r="19" spans="1:9" x14ac:dyDescent="0.2">
      <c r="A19" s="192" t="s">
        <v>34</v>
      </c>
      <c r="B19" s="194">
        <v>0</v>
      </c>
      <c r="C19" s="194">
        <v>57596.01</v>
      </c>
      <c r="D19" s="194">
        <v>0</v>
      </c>
      <c r="E19" s="194">
        <v>0</v>
      </c>
      <c r="F19" s="194"/>
      <c r="G19" s="194">
        <f t="shared" si="0"/>
        <v>57596.01</v>
      </c>
    </row>
    <row r="20" spans="1:9" x14ac:dyDescent="0.2">
      <c r="A20" s="192" t="s">
        <v>35</v>
      </c>
      <c r="B20" s="194">
        <v>0</v>
      </c>
      <c r="C20" s="194">
        <v>152634</v>
      </c>
      <c r="D20" s="194">
        <v>0</v>
      </c>
      <c r="E20" s="194">
        <v>0</v>
      </c>
      <c r="F20" s="194"/>
      <c r="G20" s="194">
        <f t="shared" si="0"/>
        <v>152634</v>
      </c>
    </row>
    <row r="21" spans="1:9" x14ac:dyDescent="0.2">
      <c r="A21" s="192" t="s">
        <v>37</v>
      </c>
      <c r="B21" s="194">
        <v>11078.83</v>
      </c>
      <c r="C21" s="194">
        <v>95492.43</v>
      </c>
      <c r="D21" s="194">
        <v>60.78</v>
      </c>
      <c r="E21" s="194">
        <v>0</v>
      </c>
      <c r="F21" s="194"/>
      <c r="G21" s="194">
        <f t="shared" si="0"/>
        <v>106632.04</v>
      </c>
      <c r="I21" s="174" t="s">
        <v>85</v>
      </c>
    </row>
    <row r="22" spans="1:9" x14ac:dyDescent="0.2">
      <c r="A22" s="192" t="s">
        <v>38</v>
      </c>
      <c r="B22" s="194">
        <v>1324.51</v>
      </c>
      <c r="C22" s="194">
        <v>164610.93</v>
      </c>
      <c r="D22" s="194">
        <v>7.34</v>
      </c>
      <c r="E22" s="194">
        <v>0</v>
      </c>
      <c r="F22" s="194"/>
      <c r="G22" s="194">
        <f t="shared" si="0"/>
        <v>165942.78</v>
      </c>
    </row>
    <row r="23" spans="1:9" x14ac:dyDescent="0.2">
      <c r="A23" s="192" t="s">
        <v>39</v>
      </c>
      <c r="B23" s="194">
        <v>15656.11</v>
      </c>
      <c r="C23" s="194">
        <v>498374.69</v>
      </c>
      <c r="D23" s="194">
        <v>66.63</v>
      </c>
      <c r="E23" s="194">
        <v>3441.02</v>
      </c>
      <c r="F23" s="194"/>
      <c r="G23" s="194">
        <f t="shared" si="0"/>
        <v>517538.45</v>
      </c>
    </row>
    <row r="24" spans="1:9" x14ac:dyDescent="0.2">
      <c r="A24" s="196" t="s">
        <v>40</v>
      </c>
      <c r="B24" s="198">
        <v>0</v>
      </c>
      <c r="C24" s="198">
        <v>29571.54</v>
      </c>
      <c r="D24" s="198">
        <v>0</v>
      </c>
      <c r="E24" s="198">
        <v>0</v>
      </c>
      <c r="F24" s="198"/>
      <c r="G24" s="194">
        <f t="shared" si="0"/>
        <v>29571.54</v>
      </c>
    </row>
    <row r="25" spans="1:9" x14ac:dyDescent="0.2">
      <c r="A25" s="192"/>
      <c r="B25" s="194"/>
      <c r="C25" s="192"/>
      <c r="D25" s="192"/>
      <c r="E25" s="192"/>
      <c r="F25" s="192"/>
      <c r="G25" s="200"/>
    </row>
    <row r="26" spans="1:9" x14ac:dyDescent="0.2">
      <c r="A26" s="81" t="s">
        <v>76</v>
      </c>
      <c r="B26" s="226">
        <f>SUM(B8:B24)</f>
        <v>121927.93</v>
      </c>
      <c r="C26" s="226">
        <f>SUM(C8:C24)</f>
        <v>4681644.66</v>
      </c>
      <c r="D26" s="226">
        <f t="shared" ref="D26:E26" si="1">SUM(D8:D24)</f>
        <v>533.08999999999992</v>
      </c>
      <c r="E26" s="226">
        <f t="shared" si="1"/>
        <v>10534.42</v>
      </c>
      <c r="F26" s="226">
        <v>0</v>
      </c>
      <c r="G26" s="198">
        <f>SUM(B26:F26)</f>
        <v>4814640.0999999996</v>
      </c>
      <c r="H26" s="189"/>
    </row>
    <row r="27" spans="1:9" x14ac:dyDescent="0.2">
      <c r="A27" s="192"/>
      <c r="B27" s="192"/>
      <c r="C27" s="192"/>
      <c r="D27" s="192"/>
      <c r="E27" s="192"/>
      <c r="F27" s="192"/>
      <c r="G27" s="192"/>
    </row>
    <row r="28" spans="1:9" x14ac:dyDescent="0.2">
      <c r="A28" s="201" t="s">
        <v>79</v>
      </c>
      <c r="B28" s="141">
        <v>7746.44</v>
      </c>
      <c r="C28" s="194">
        <v>272176.40999999997</v>
      </c>
      <c r="D28" s="202">
        <v>34.43</v>
      </c>
      <c r="E28" s="202">
        <v>659.27</v>
      </c>
      <c r="F28" s="202"/>
      <c r="G28" s="194">
        <f>SUM(B28:F28)</f>
        <v>280616.55</v>
      </c>
      <c r="H28" s="189"/>
    </row>
    <row r="29" spans="1:9" s="181" customFormat="1" x14ac:dyDescent="0.2">
      <c r="A29" s="201" t="s">
        <v>80</v>
      </c>
      <c r="B29" s="194">
        <v>0</v>
      </c>
      <c r="C29" s="194">
        <v>0</v>
      </c>
      <c r="D29" s="202">
        <v>0</v>
      </c>
      <c r="E29" s="202">
        <v>0</v>
      </c>
      <c r="F29" s="202"/>
      <c r="G29" s="194">
        <f>SUM(B29:F29)</f>
        <v>0</v>
      </c>
      <c r="H29" s="190"/>
    </row>
    <row r="30" spans="1:9" x14ac:dyDescent="0.2">
      <c r="A30" s="205" t="s">
        <v>81</v>
      </c>
      <c r="B30" s="194">
        <v>0</v>
      </c>
      <c r="C30" s="194">
        <v>385.67</v>
      </c>
      <c r="D30" s="202">
        <v>0</v>
      </c>
      <c r="E30" s="202">
        <v>0</v>
      </c>
      <c r="F30" s="202"/>
      <c r="G30" s="194">
        <f>SUM(B30:F30)</f>
        <v>385.67</v>
      </c>
    </row>
    <row r="31" spans="1:9" s="181" customFormat="1" x14ac:dyDescent="0.2">
      <c r="A31" s="196" t="s">
        <v>82</v>
      </c>
      <c r="B31" s="198">
        <v>0</v>
      </c>
      <c r="C31" s="198">
        <v>0</v>
      </c>
      <c r="D31" s="198">
        <v>0</v>
      </c>
      <c r="E31" s="198">
        <v>0</v>
      </c>
      <c r="F31" s="198"/>
      <c r="G31" s="210">
        <f>SUM(B31:F31)</f>
        <v>0</v>
      </c>
      <c r="H31" s="190"/>
    </row>
    <row r="32" spans="1:9" x14ac:dyDescent="0.2">
      <c r="A32" s="201"/>
      <c r="B32" s="192"/>
      <c r="C32" s="192"/>
      <c r="D32" s="192"/>
      <c r="E32" s="192"/>
      <c r="F32" s="192"/>
      <c r="G32" s="192"/>
    </row>
    <row r="33" spans="1:11" ht="15" thickBot="1" x14ac:dyDescent="0.25">
      <c r="A33" s="70" t="s">
        <v>83</v>
      </c>
      <c r="B33" s="227">
        <f>SUM(B26:B31)</f>
        <v>129674.37</v>
      </c>
      <c r="C33" s="227">
        <f>SUM(C26:C31)</f>
        <v>4954206.74</v>
      </c>
      <c r="D33" s="227">
        <f t="shared" ref="D33:E33" si="2">SUM(D26:D31)</f>
        <v>567.51999999999987</v>
      </c>
      <c r="E33" s="227">
        <f t="shared" si="2"/>
        <v>11193.69</v>
      </c>
      <c r="F33" s="227">
        <f>SUM(F26:F31)</f>
        <v>0</v>
      </c>
      <c r="G33" s="208">
        <f>SUM(B33:F33)</f>
        <v>5095642.32</v>
      </c>
    </row>
    <row r="34" spans="1:11" s="189" customFormat="1" ht="15" thickTop="1" x14ac:dyDescent="0.2"/>
    <row r="35" spans="1:11" x14ac:dyDescent="0.2">
      <c r="J35" s="182"/>
    </row>
    <row r="36" spans="1:11" x14ac:dyDescent="0.2">
      <c r="K36" s="189"/>
    </row>
    <row r="37" spans="1:11" x14ac:dyDescent="0.2">
      <c r="K37" s="189"/>
    </row>
    <row r="39" spans="1:11" x14ac:dyDescent="0.2">
      <c r="A39" s="191"/>
      <c r="K39" s="189"/>
    </row>
  </sheetData>
  <mergeCells count="2">
    <mergeCell ref="A1:J1"/>
    <mergeCell ref="A2:J2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8"/>
  <sheetViews>
    <sheetView workbookViewId="0">
      <selection activeCell="D6" sqref="D6"/>
    </sheetView>
  </sheetViews>
  <sheetFormatPr defaultRowHeight="15" x14ac:dyDescent="0.25"/>
  <cols>
    <col min="1" max="1" width="5.42578125" customWidth="1"/>
    <col min="2" max="2" width="30.85546875" bestFit="1" customWidth="1"/>
    <col min="3" max="3" width="16" bestFit="1" customWidth="1"/>
    <col min="4" max="4" width="15" bestFit="1" customWidth="1"/>
    <col min="5" max="7" width="14.140625" customWidth="1"/>
    <col min="8" max="9" width="16.42578125" customWidth="1"/>
    <col min="256" max="256" width="5.42578125" customWidth="1"/>
    <col min="257" max="257" width="30.85546875" bestFit="1" customWidth="1"/>
    <col min="258" max="258" width="14" customWidth="1"/>
    <col min="259" max="261" width="14.140625" customWidth="1"/>
    <col min="262" max="265" width="16.42578125" customWidth="1"/>
    <col min="512" max="512" width="5.42578125" customWidth="1"/>
    <col min="513" max="513" width="30.85546875" bestFit="1" customWidth="1"/>
    <col min="514" max="514" width="14" customWidth="1"/>
    <col min="515" max="517" width="14.140625" customWidth="1"/>
    <col min="518" max="521" width="16.42578125" customWidth="1"/>
    <col min="768" max="768" width="5.42578125" customWidth="1"/>
    <col min="769" max="769" width="30.85546875" bestFit="1" customWidth="1"/>
    <col min="770" max="770" width="14" customWidth="1"/>
    <col min="771" max="773" width="14.140625" customWidth="1"/>
    <col min="774" max="777" width="16.42578125" customWidth="1"/>
    <col min="1024" max="1024" width="5.42578125" customWidth="1"/>
    <col min="1025" max="1025" width="30.85546875" bestFit="1" customWidth="1"/>
    <col min="1026" max="1026" width="14" customWidth="1"/>
    <col min="1027" max="1029" width="14.140625" customWidth="1"/>
    <col min="1030" max="1033" width="16.42578125" customWidth="1"/>
    <col min="1280" max="1280" width="5.42578125" customWidth="1"/>
    <col min="1281" max="1281" width="30.85546875" bestFit="1" customWidth="1"/>
    <col min="1282" max="1282" width="14" customWidth="1"/>
    <col min="1283" max="1285" width="14.140625" customWidth="1"/>
    <col min="1286" max="1289" width="16.42578125" customWidth="1"/>
    <col min="1536" max="1536" width="5.42578125" customWidth="1"/>
    <col min="1537" max="1537" width="30.85546875" bestFit="1" customWidth="1"/>
    <col min="1538" max="1538" width="14" customWidth="1"/>
    <col min="1539" max="1541" width="14.140625" customWidth="1"/>
    <col min="1542" max="1545" width="16.42578125" customWidth="1"/>
    <col min="1792" max="1792" width="5.42578125" customWidth="1"/>
    <col min="1793" max="1793" width="30.85546875" bestFit="1" customWidth="1"/>
    <col min="1794" max="1794" width="14" customWidth="1"/>
    <col min="1795" max="1797" width="14.140625" customWidth="1"/>
    <col min="1798" max="1801" width="16.42578125" customWidth="1"/>
    <col min="2048" max="2048" width="5.42578125" customWidth="1"/>
    <col min="2049" max="2049" width="30.85546875" bestFit="1" customWidth="1"/>
    <col min="2050" max="2050" width="14" customWidth="1"/>
    <col min="2051" max="2053" width="14.140625" customWidth="1"/>
    <col min="2054" max="2057" width="16.42578125" customWidth="1"/>
    <col min="2304" max="2304" width="5.42578125" customWidth="1"/>
    <col min="2305" max="2305" width="30.85546875" bestFit="1" customWidth="1"/>
    <col min="2306" max="2306" width="14" customWidth="1"/>
    <col min="2307" max="2309" width="14.140625" customWidth="1"/>
    <col min="2310" max="2313" width="16.42578125" customWidth="1"/>
    <col min="2560" max="2560" width="5.42578125" customWidth="1"/>
    <col min="2561" max="2561" width="30.85546875" bestFit="1" customWidth="1"/>
    <col min="2562" max="2562" width="14" customWidth="1"/>
    <col min="2563" max="2565" width="14.140625" customWidth="1"/>
    <col min="2566" max="2569" width="16.42578125" customWidth="1"/>
    <col min="2816" max="2816" width="5.42578125" customWidth="1"/>
    <col min="2817" max="2817" width="30.85546875" bestFit="1" customWidth="1"/>
    <col min="2818" max="2818" width="14" customWidth="1"/>
    <col min="2819" max="2821" width="14.140625" customWidth="1"/>
    <col min="2822" max="2825" width="16.42578125" customWidth="1"/>
    <col min="3072" max="3072" width="5.42578125" customWidth="1"/>
    <col min="3073" max="3073" width="30.85546875" bestFit="1" customWidth="1"/>
    <col min="3074" max="3074" width="14" customWidth="1"/>
    <col min="3075" max="3077" width="14.140625" customWidth="1"/>
    <col min="3078" max="3081" width="16.42578125" customWidth="1"/>
    <col min="3328" max="3328" width="5.42578125" customWidth="1"/>
    <col min="3329" max="3329" width="30.85546875" bestFit="1" customWidth="1"/>
    <col min="3330" max="3330" width="14" customWidth="1"/>
    <col min="3331" max="3333" width="14.140625" customWidth="1"/>
    <col min="3334" max="3337" width="16.42578125" customWidth="1"/>
    <col min="3584" max="3584" width="5.42578125" customWidth="1"/>
    <col min="3585" max="3585" width="30.85546875" bestFit="1" customWidth="1"/>
    <col min="3586" max="3586" width="14" customWidth="1"/>
    <col min="3587" max="3589" width="14.140625" customWidth="1"/>
    <col min="3590" max="3593" width="16.42578125" customWidth="1"/>
    <col min="3840" max="3840" width="5.42578125" customWidth="1"/>
    <col min="3841" max="3841" width="30.85546875" bestFit="1" customWidth="1"/>
    <col min="3842" max="3842" width="14" customWidth="1"/>
    <col min="3843" max="3845" width="14.140625" customWidth="1"/>
    <col min="3846" max="3849" width="16.42578125" customWidth="1"/>
    <col min="4096" max="4096" width="5.42578125" customWidth="1"/>
    <col min="4097" max="4097" width="30.85546875" bestFit="1" customWidth="1"/>
    <col min="4098" max="4098" width="14" customWidth="1"/>
    <col min="4099" max="4101" width="14.140625" customWidth="1"/>
    <col min="4102" max="4105" width="16.42578125" customWidth="1"/>
    <col min="4352" max="4352" width="5.42578125" customWidth="1"/>
    <col min="4353" max="4353" width="30.85546875" bestFit="1" customWidth="1"/>
    <col min="4354" max="4354" width="14" customWidth="1"/>
    <col min="4355" max="4357" width="14.140625" customWidth="1"/>
    <col min="4358" max="4361" width="16.42578125" customWidth="1"/>
    <col min="4608" max="4608" width="5.42578125" customWidth="1"/>
    <col min="4609" max="4609" width="30.85546875" bestFit="1" customWidth="1"/>
    <col min="4610" max="4610" width="14" customWidth="1"/>
    <col min="4611" max="4613" width="14.140625" customWidth="1"/>
    <col min="4614" max="4617" width="16.42578125" customWidth="1"/>
    <col min="4864" max="4864" width="5.42578125" customWidth="1"/>
    <col min="4865" max="4865" width="30.85546875" bestFit="1" customWidth="1"/>
    <col min="4866" max="4866" width="14" customWidth="1"/>
    <col min="4867" max="4869" width="14.140625" customWidth="1"/>
    <col min="4870" max="4873" width="16.42578125" customWidth="1"/>
    <col min="5120" max="5120" width="5.42578125" customWidth="1"/>
    <col min="5121" max="5121" width="30.85546875" bestFit="1" customWidth="1"/>
    <col min="5122" max="5122" width="14" customWidth="1"/>
    <col min="5123" max="5125" width="14.140625" customWidth="1"/>
    <col min="5126" max="5129" width="16.42578125" customWidth="1"/>
    <col min="5376" max="5376" width="5.42578125" customWidth="1"/>
    <col min="5377" max="5377" width="30.85546875" bestFit="1" customWidth="1"/>
    <col min="5378" max="5378" width="14" customWidth="1"/>
    <col min="5379" max="5381" width="14.140625" customWidth="1"/>
    <col min="5382" max="5385" width="16.42578125" customWidth="1"/>
    <col min="5632" max="5632" width="5.42578125" customWidth="1"/>
    <col min="5633" max="5633" width="30.85546875" bestFit="1" customWidth="1"/>
    <col min="5634" max="5634" width="14" customWidth="1"/>
    <col min="5635" max="5637" width="14.140625" customWidth="1"/>
    <col min="5638" max="5641" width="16.42578125" customWidth="1"/>
    <col min="5888" max="5888" width="5.42578125" customWidth="1"/>
    <col min="5889" max="5889" width="30.85546875" bestFit="1" customWidth="1"/>
    <col min="5890" max="5890" width="14" customWidth="1"/>
    <col min="5891" max="5893" width="14.140625" customWidth="1"/>
    <col min="5894" max="5897" width="16.42578125" customWidth="1"/>
    <col min="6144" max="6144" width="5.42578125" customWidth="1"/>
    <col min="6145" max="6145" width="30.85546875" bestFit="1" customWidth="1"/>
    <col min="6146" max="6146" width="14" customWidth="1"/>
    <col min="6147" max="6149" width="14.140625" customWidth="1"/>
    <col min="6150" max="6153" width="16.42578125" customWidth="1"/>
    <col min="6400" max="6400" width="5.42578125" customWidth="1"/>
    <col min="6401" max="6401" width="30.85546875" bestFit="1" customWidth="1"/>
    <col min="6402" max="6402" width="14" customWidth="1"/>
    <col min="6403" max="6405" width="14.140625" customWidth="1"/>
    <col min="6406" max="6409" width="16.42578125" customWidth="1"/>
    <col min="6656" max="6656" width="5.42578125" customWidth="1"/>
    <col min="6657" max="6657" width="30.85546875" bestFit="1" customWidth="1"/>
    <col min="6658" max="6658" width="14" customWidth="1"/>
    <col min="6659" max="6661" width="14.140625" customWidth="1"/>
    <col min="6662" max="6665" width="16.42578125" customWidth="1"/>
    <col min="6912" max="6912" width="5.42578125" customWidth="1"/>
    <col min="6913" max="6913" width="30.85546875" bestFit="1" customWidth="1"/>
    <col min="6914" max="6914" width="14" customWidth="1"/>
    <col min="6915" max="6917" width="14.140625" customWidth="1"/>
    <col min="6918" max="6921" width="16.42578125" customWidth="1"/>
    <col min="7168" max="7168" width="5.42578125" customWidth="1"/>
    <col min="7169" max="7169" width="30.85546875" bestFit="1" customWidth="1"/>
    <col min="7170" max="7170" width="14" customWidth="1"/>
    <col min="7171" max="7173" width="14.140625" customWidth="1"/>
    <col min="7174" max="7177" width="16.42578125" customWidth="1"/>
    <col min="7424" max="7424" width="5.42578125" customWidth="1"/>
    <col min="7425" max="7425" width="30.85546875" bestFit="1" customWidth="1"/>
    <col min="7426" max="7426" width="14" customWidth="1"/>
    <col min="7427" max="7429" width="14.140625" customWidth="1"/>
    <col min="7430" max="7433" width="16.42578125" customWidth="1"/>
    <col min="7680" max="7680" width="5.42578125" customWidth="1"/>
    <col min="7681" max="7681" width="30.85546875" bestFit="1" customWidth="1"/>
    <col min="7682" max="7682" width="14" customWidth="1"/>
    <col min="7683" max="7685" width="14.140625" customWidth="1"/>
    <col min="7686" max="7689" width="16.42578125" customWidth="1"/>
    <col min="7936" max="7936" width="5.42578125" customWidth="1"/>
    <col min="7937" max="7937" width="30.85546875" bestFit="1" customWidth="1"/>
    <col min="7938" max="7938" width="14" customWidth="1"/>
    <col min="7939" max="7941" width="14.140625" customWidth="1"/>
    <col min="7942" max="7945" width="16.42578125" customWidth="1"/>
    <col min="8192" max="8192" width="5.42578125" customWidth="1"/>
    <col min="8193" max="8193" width="30.85546875" bestFit="1" customWidth="1"/>
    <col min="8194" max="8194" width="14" customWidth="1"/>
    <col min="8195" max="8197" width="14.140625" customWidth="1"/>
    <col min="8198" max="8201" width="16.42578125" customWidth="1"/>
    <col min="8448" max="8448" width="5.42578125" customWidth="1"/>
    <col min="8449" max="8449" width="30.85546875" bestFit="1" customWidth="1"/>
    <col min="8450" max="8450" width="14" customWidth="1"/>
    <col min="8451" max="8453" width="14.140625" customWidth="1"/>
    <col min="8454" max="8457" width="16.42578125" customWidth="1"/>
    <col min="8704" max="8704" width="5.42578125" customWidth="1"/>
    <col min="8705" max="8705" width="30.85546875" bestFit="1" customWidth="1"/>
    <col min="8706" max="8706" width="14" customWidth="1"/>
    <col min="8707" max="8709" width="14.140625" customWidth="1"/>
    <col min="8710" max="8713" width="16.42578125" customWidth="1"/>
    <col min="8960" max="8960" width="5.42578125" customWidth="1"/>
    <col min="8961" max="8961" width="30.85546875" bestFit="1" customWidth="1"/>
    <col min="8962" max="8962" width="14" customWidth="1"/>
    <col min="8963" max="8965" width="14.140625" customWidth="1"/>
    <col min="8966" max="8969" width="16.42578125" customWidth="1"/>
    <col min="9216" max="9216" width="5.42578125" customWidth="1"/>
    <col min="9217" max="9217" width="30.85546875" bestFit="1" customWidth="1"/>
    <col min="9218" max="9218" width="14" customWidth="1"/>
    <col min="9219" max="9221" width="14.140625" customWidth="1"/>
    <col min="9222" max="9225" width="16.42578125" customWidth="1"/>
    <col min="9472" max="9472" width="5.42578125" customWidth="1"/>
    <col min="9473" max="9473" width="30.85546875" bestFit="1" customWidth="1"/>
    <col min="9474" max="9474" width="14" customWidth="1"/>
    <col min="9475" max="9477" width="14.140625" customWidth="1"/>
    <col min="9478" max="9481" width="16.42578125" customWidth="1"/>
    <col min="9728" max="9728" width="5.42578125" customWidth="1"/>
    <col min="9729" max="9729" width="30.85546875" bestFit="1" customWidth="1"/>
    <col min="9730" max="9730" width="14" customWidth="1"/>
    <col min="9731" max="9733" width="14.140625" customWidth="1"/>
    <col min="9734" max="9737" width="16.42578125" customWidth="1"/>
    <col min="9984" max="9984" width="5.42578125" customWidth="1"/>
    <col min="9985" max="9985" width="30.85546875" bestFit="1" customWidth="1"/>
    <col min="9986" max="9986" width="14" customWidth="1"/>
    <col min="9987" max="9989" width="14.140625" customWidth="1"/>
    <col min="9990" max="9993" width="16.42578125" customWidth="1"/>
    <col min="10240" max="10240" width="5.42578125" customWidth="1"/>
    <col min="10241" max="10241" width="30.85546875" bestFit="1" customWidth="1"/>
    <col min="10242" max="10242" width="14" customWidth="1"/>
    <col min="10243" max="10245" width="14.140625" customWidth="1"/>
    <col min="10246" max="10249" width="16.42578125" customWidth="1"/>
    <col min="10496" max="10496" width="5.42578125" customWidth="1"/>
    <col min="10497" max="10497" width="30.85546875" bestFit="1" customWidth="1"/>
    <col min="10498" max="10498" width="14" customWidth="1"/>
    <col min="10499" max="10501" width="14.140625" customWidth="1"/>
    <col min="10502" max="10505" width="16.42578125" customWidth="1"/>
    <col min="10752" max="10752" width="5.42578125" customWidth="1"/>
    <col min="10753" max="10753" width="30.85546875" bestFit="1" customWidth="1"/>
    <col min="10754" max="10754" width="14" customWidth="1"/>
    <col min="10755" max="10757" width="14.140625" customWidth="1"/>
    <col min="10758" max="10761" width="16.42578125" customWidth="1"/>
    <col min="11008" max="11008" width="5.42578125" customWidth="1"/>
    <col min="11009" max="11009" width="30.85546875" bestFit="1" customWidth="1"/>
    <col min="11010" max="11010" width="14" customWidth="1"/>
    <col min="11011" max="11013" width="14.140625" customWidth="1"/>
    <col min="11014" max="11017" width="16.42578125" customWidth="1"/>
    <col min="11264" max="11264" width="5.42578125" customWidth="1"/>
    <col min="11265" max="11265" width="30.85546875" bestFit="1" customWidth="1"/>
    <col min="11266" max="11266" width="14" customWidth="1"/>
    <col min="11267" max="11269" width="14.140625" customWidth="1"/>
    <col min="11270" max="11273" width="16.42578125" customWidth="1"/>
    <col min="11520" max="11520" width="5.42578125" customWidth="1"/>
    <col min="11521" max="11521" width="30.85546875" bestFit="1" customWidth="1"/>
    <col min="11522" max="11522" width="14" customWidth="1"/>
    <col min="11523" max="11525" width="14.140625" customWidth="1"/>
    <col min="11526" max="11529" width="16.42578125" customWidth="1"/>
    <col min="11776" max="11776" width="5.42578125" customWidth="1"/>
    <col min="11777" max="11777" width="30.85546875" bestFit="1" customWidth="1"/>
    <col min="11778" max="11778" width="14" customWidth="1"/>
    <col min="11779" max="11781" width="14.140625" customWidth="1"/>
    <col min="11782" max="11785" width="16.42578125" customWidth="1"/>
    <col min="12032" max="12032" width="5.42578125" customWidth="1"/>
    <col min="12033" max="12033" width="30.85546875" bestFit="1" customWidth="1"/>
    <col min="12034" max="12034" width="14" customWidth="1"/>
    <col min="12035" max="12037" width="14.140625" customWidth="1"/>
    <col min="12038" max="12041" width="16.42578125" customWidth="1"/>
    <col min="12288" max="12288" width="5.42578125" customWidth="1"/>
    <col min="12289" max="12289" width="30.85546875" bestFit="1" customWidth="1"/>
    <col min="12290" max="12290" width="14" customWidth="1"/>
    <col min="12291" max="12293" width="14.140625" customWidth="1"/>
    <col min="12294" max="12297" width="16.42578125" customWidth="1"/>
    <col min="12544" max="12544" width="5.42578125" customWidth="1"/>
    <col min="12545" max="12545" width="30.85546875" bestFit="1" customWidth="1"/>
    <col min="12546" max="12546" width="14" customWidth="1"/>
    <col min="12547" max="12549" width="14.140625" customWidth="1"/>
    <col min="12550" max="12553" width="16.42578125" customWidth="1"/>
    <col min="12800" max="12800" width="5.42578125" customWidth="1"/>
    <col min="12801" max="12801" width="30.85546875" bestFit="1" customWidth="1"/>
    <col min="12802" max="12802" width="14" customWidth="1"/>
    <col min="12803" max="12805" width="14.140625" customWidth="1"/>
    <col min="12806" max="12809" width="16.42578125" customWidth="1"/>
    <col min="13056" max="13056" width="5.42578125" customWidth="1"/>
    <col min="13057" max="13057" width="30.85546875" bestFit="1" customWidth="1"/>
    <col min="13058" max="13058" width="14" customWidth="1"/>
    <col min="13059" max="13061" width="14.140625" customWidth="1"/>
    <col min="13062" max="13065" width="16.42578125" customWidth="1"/>
    <col min="13312" max="13312" width="5.42578125" customWidth="1"/>
    <col min="13313" max="13313" width="30.85546875" bestFit="1" customWidth="1"/>
    <col min="13314" max="13314" width="14" customWidth="1"/>
    <col min="13315" max="13317" width="14.140625" customWidth="1"/>
    <col min="13318" max="13321" width="16.42578125" customWidth="1"/>
    <col min="13568" max="13568" width="5.42578125" customWidth="1"/>
    <col min="13569" max="13569" width="30.85546875" bestFit="1" customWidth="1"/>
    <col min="13570" max="13570" width="14" customWidth="1"/>
    <col min="13571" max="13573" width="14.140625" customWidth="1"/>
    <col min="13574" max="13577" width="16.42578125" customWidth="1"/>
    <col min="13824" max="13824" width="5.42578125" customWidth="1"/>
    <col min="13825" max="13825" width="30.85546875" bestFit="1" customWidth="1"/>
    <col min="13826" max="13826" width="14" customWidth="1"/>
    <col min="13827" max="13829" width="14.140625" customWidth="1"/>
    <col min="13830" max="13833" width="16.42578125" customWidth="1"/>
    <col min="14080" max="14080" width="5.42578125" customWidth="1"/>
    <col min="14081" max="14081" width="30.85546875" bestFit="1" customWidth="1"/>
    <col min="14082" max="14082" width="14" customWidth="1"/>
    <col min="14083" max="14085" width="14.140625" customWidth="1"/>
    <col min="14086" max="14089" width="16.42578125" customWidth="1"/>
    <col min="14336" max="14336" width="5.42578125" customWidth="1"/>
    <col min="14337" max="14337" width="30.85546875" bestFit="1" customWidth="1"/>
    <col min="14338" max="14338" width="14" customWidth="1"/>
    <col min="14339" max="14341" width="14.140625" customWidth="1"/>
    <col min="14342" max="14345" width="16.42578125" customWidth="1"/>
    <col min="14592" max="14592" width="5.42578125" customWidth="1"/>
    <col min="14593" max="14593" width="30.85546875" bestFit="1" customWidth="1"/>
    <col min="14594" max="14594" width="14" customWidth="1"/>
    <col min="14595" max="14597" width="14.140625" customWidth="1"/>
    <col min="14598" max="14601" width="16.42578125" customWidth="1"/>
    <col min="14848" max="14848" width="5.42578125" customWidth="1"/>
    <col min="14849" max="14849" width="30.85546875" bestFit="1" customWidth="1"/>
    <col min="14850" max="14850" width="14" customWidth="1"/>
    <col min="14851" max="14853" width="14.140625" customWidth="1"/>
    <col min="14854" max="14857" width="16.42578125" customWidth="1"/>
    <col min="15104" max="15104" width="5.42578125" customWidth="1"/>
    <col min="15105" max="15105" width="30.85546875" bestFit="1" customWidth="1"/>
    <col min="15106" max="15106" width="14" customWidth="1"/>
    <col min="15107" max="15109" width="14.140625" customWidth="1"/>
    <col min="15110" max="15113" width="16.42578125" customWidth="1"/>
    <col min="15360" max="15360" width="5.42578125" customWidth="1"/>
    <col min="15361" max="15361" width="30.85546875" bestFit="1" customWidth="1"/>
    <col min="15362" max="15362" width="14" customWidth="1"/>
    <col min="15363" max="15365" width="14.140625" customWidth="1"/>
    <col min="15366" max="15369" width="16.42578125" customWidth="1"/>
    <col min="15616" max="15616" width="5.42578125" customWidth="1"/>
    <col min="15617" max="15617" width="30.85546875" bestFit="1" customWidth="1"/>
    <col min="15618" max="15618" width="14" customWidth="1"/>
    <col min="15619" max="15621" width="14.140625" customWidth="1"/>
    <col min="15622" max="15625" width="16.42578125" customWidth="1"/>
    <col min="15872" max="15872" width="5.42578125" customWidth="1"/>
    <col min="15873" max="15873" width="30.85546875" bestFit="1" customWidth="1"/>
    <col min="15874" max="15874" width="14" customWidth="1"/>
    <col min="15875" max="15877" width="14.140625" customWidth="1"/>
    <col min="15878" max="15881" width="16.42578125" customWidth="1"/>
    <col min="16128" max="16128" width="5.42578125" customWidth="1"/>
    <col min="16129" max="16129" width="30.85546875" bestFit="1" customWidth="1"/>
    <col min="16130" max="16130" width="14" customWidth="1"/>
    <col min="16131" max="16133" width="14.140625" customWidth="1"/>
    <col min="16134" max="16137" width="16.42578125" customWidth="1"/>
  </cols>
  <sheetData>
    <row r="1" spans="2:9" ht="15.75" x14ac:dyDescent="0.25">
      <c r="B1" s="64" t="s">
        <v>86</v>
      </c>
      <c r="C1" s="64"/>
      <c r="D1" s="5"/>
      <c r="E1" s="5"/>
      <c r="F1" s="5"/>
      <c r="G1" s="5"/>
      <c r="H1" s="5"/>
      <c r="I1" s="5"/>
    </row>
    <row r="2" spans="2:9" ht="15.75" x14ac:dyDescent="0.25">
      <c r="B2" s="64" t="s">
        <v>101</v>
      </c>
      <c r="C2" s="64"/>
      <c r="D2" s="5"/>
      <c r="E2" s="5"/>
      <c r="F2" s="5"/>
      <c r="G2" s="5"/>
      <c r="H2" s="5"/>
      <c r="I2" s="5"/>
    </row>
    <row r="4" spans="2:9" s="65" customFormat="1" ht="32.25" customHeight="1" thickBot="1" x14ac:dyDescent="0.25">
      <c r="C4" s="66"/>
      <c r="D4" s="66"/>
      <c r="E4" s="66"/>
      <c r="F4" s="66"/>
      <c r="G4" s="66"/>
      <c r="H4" s="66"/>
      <c r="I4" s="67"/>
    </row>
    <row r="5" spans="2:9" ht="27" thickBot="1" x14ac:dyDescent="0.3">
      <c r="B5" s="85" t="s">
        <v>23</v>
      </c>
      <c r="C5" s="163" t="s">
        <v>112</v>
      </c>
      <c r="D5" s="163" t="s">
        <v>113</v>
      </c>
      <c r="E5" s="213"/>
      <c r="F5" s="94"/>
      <c r="G5" s="58"/>
      <c r="H5" s="58"/>
      <c r="I5" s="86" t="s">
        <v>87</v>
      </c>
    </row>
    <row r="6" spans="2:9" x14ac:dyDescent="0.25">
      <c r="B6" s="61"/>
      <c r="C6" s="192"/>
      <c r="D6" s="214"/>
      <c r="E6" s="214"/>
      <c r="F6" s="93"/>
    </row>
    <row r="7" spans="2:9" x14ac:dyDescent="0.25">
      <c r="B7" s="61" t="s">
        <v>78</v>
      </c>
      <c r="C7" s="194">
        <v>0</v>
      </c>
      <c r="D7" s="194"/>
      <c r="E7" s="194"/>
      <c r="F7" s="96"/>
      <c r="G7" s="73"/>
      <c r="I7" s="73">
        <f t="shared" ref="I7:I23" si="0">SUM(C7:H7)</f>
        <v>0</v>
      </c>
    </row>
    <row r="8" spans="2:9" x14ac:dyDescent="0.25">
      <c r="B8" s="61" t="s">
        <v>24</v>
      </c>
      <c r="C8" s="194">
        <v>1365150.97</v>
      </c>
      <c r="D8" s="194"/>
      <c r="E8" s="194"/>
      <c r="F8" s="96"/>
      <c r="G8" s="73"/>
      <c r="I8" s="73">
        <f t="shared" si="0"/>
        <v>1365150.97</v>
      </c>
    </row>
    <row r="9" spans="2:9" x14ac:dyDescent="0.25">
      <c r="B9" s="61" t="s">
        <v>25</v>
      </c>
      <c r="C9" s="194">
        <v>199683.73</v>
      </c>
      <c r="D9" s="194"/>
      <c r="E9" s="194"/>
      <c r="F9" s="96"/>
      <c r="G9" s="73"/>
      <c r="I9" s="73">
        <f t="shared" si="0"/>
        <v>199683.73</v>
      </c>
    </row>
    <row r="10" spans="2:9" x14ac:dyDescent="0.25">
      <c r="B10" s="61" t="s">
        <v>26</v>
      </c>
      <c r="C10" s="194">
        <v>0</v>
      </c>
      <c r="D10" s="194"/>
      <c r="E10" s="194"/>
      <c r="F10" s="96"/>
      <c r="G10" s="73"/>
      <c r="I10" s="73">
        <f t="shared" si="0"/>
        <v>0</v>
      </c>
    </row>
    <row r="11" spans="2:9" x14ac:dyDescent="0.25">
      <c r="B11" s="61" t="s">
        <v>27</v>
      </c>
      <c r="C11" s="194">
        <v>15020197.960000001</v>
      </c>
      <c r="D11" s="194"/>
      <c r="E11" s="194"/>
      <c r="F11" s="96"/>
      <c r="G11" s="73"/>
      <c r="I11" s="73">
        <f t="shared" si="0"/>
        <v>15020197.960000001</v>
      </c>
    </row>
    <row r="12" spans="2:9" x14ac:dyDescent="0.25">
      <c r="B12" s="61" t="s">
        <v>28</v>
      </c>
      <c r="C12" s="194">
        <v>316808.98</v>
      </c>
      <c r="D12" s="194"/>
      <c r="E12" s="194"/>
      <c r="F12" s="96"/>
      <c r="G12" s="73"/>
      <c r="I12" s="73">
        <f t="shared" si="0"/>
        <v>316808.98</v>
      </c>
    </row>
    <row r="13" spans="2:9" x14ac:dyDescent="0.25">
      <c r="B13" s="61" t="s">
        <v>29</v>
      </c>
      <c r="C13" s="194">
        <v>20065717.050000001</v>
      </c>
      <c r="D13" s="193"/>
      <c r="E13" s="194"/>
      <c r="F13" s="96"/>
      <c r="G13" s="73"/>
      <c r="H13" s="73"/>
      <c r="I13" s="73">
        <f t="shared" si="0"/>
        <v>20065717.050000001</v>
      </c>
    </row>
    <row r="14" spans="2:9" x14ac:dyDescent="0.25">
      <c r="B14" s="61" t="s">
        <v>30</v>
      </c>
      <c r="C14" s="194">
        <v>14387488.15</v>
      </c>
      <c r="D14" s="193"/>
      <c r="E14" s="194"/>
      <c r="F14" s="96"/>
      <c r="G14" s="73"/>
      <c r="H14" s="73"/>
      <c r="I14" s="73">
        <f t="shared" si="0"/>
        <v>14387488.15</v>
      </c>
    </row>
    <row r="15" spans="2:9" x14ac:dyDescent="0.25">
      <c r="B15" s="61" t="s">
        <v>31</v>
      </c>
      <c r="C15" s="194">
        <v>27668048.23</v>
      </c>
      <c r="D15" s="193"/>
      <c r="E15" s="194"/>
      <c r="F15" s="96"/>
      <c r="G15" s="73"/>
      <c r="H15" s="73"/>
      <c r="I15" s="73">
        <f t="shared" si="0"/>
        <v>27668048.23</v>
      </c>
    </row>
    <row r="16" spans="2:9" x14ac:dyDescent="0.25">
      <c r="B16" s="61" t="s">
        <v>32</v>
      </c>
      <c r="C16" s="194">
        <v>35.75</v>
      </c>
      <c r="D16" s="194"/>
      <c r="E16" s="194"/>
      <c r="F16" s="96"/>
      <c r="G16" s="73"/>
      <c r="I16" s="73">
        <f t="shared" si="0"/>
        <v>35.75</v>
      </c>
    </row>
    <row r="17" spans="1:10" x14ac:dyDescent="0.25">
      <c r="B17" s="61" t="s">
        <v>33</v>
      </c>
      <c r="C17" s="194">
        <v>46468.79</v>
      </c>
      <c r="D17" s="194"/>
      <c r="E17" s="194"/>
      <c r="F17" s="96"/>
      <c r="G17" s="73"/>
      <c r="I17" s="73">
        <f t="shared" si="0"/>
        <v>46468.79</v>
      </c>
    </row>
    <row r="18" spans="1:10" x14ac:dyDescent="0.25">
      <c r="B18" s="61" t="s">
        <v>34</v>
      </c>
      <c r="C18" s="194">
        <v>797801.86</v>
      </c>
      <c r="D18" s="193"/>
      <c r="E18" s="194"/>
      <c r="F18" s="96"/>
      <c r="G18" s="73"/>
      <c r="H18" s="73"/>
      <c r="I18" s="73">
        <f t="shared" si="0"/>
        <v>797801.86</v>
      </c>
    </row>
    <row r="19" spans="1:10" x14ac:dyDescent="0.25">
      <c r="B19" s="61" t="s">
        <v>35</v>
      </c>
      <c r="C19" s="194">
        <v>7598078.9100000001</v>
      </c>
      <c r="D19" s="193"/>
      <c r="E19" s="194"/>
      <c r="F19" s="96"/>
      <c r="G19" s="73"/>
      <c r="I19" s="73">
        <f t="shared" si="0"/>
        <v>7598078.9100000001</v>
      </c>
    </row>
    <row r="20" spans="1:10" x14ac:dyDescent="0.25">
      <c r="B20" s="61" t="s">
        <v>37</v>
      </c>
      <c r="C20" s="194">
        <v>607191.85</v>
      </c>
      <c r="D20" s="194"/>
      <c r="E20" s="194"/>
      <c r="F20" s="96"/>
      <c r="G20" s="73"/>
      <c r="I20" s="73">
        <f t="shared" si="0"/>
        <v>607191.85</v>
      </c>
    </row>
    <row r="21" spans="1:10" x14ac:dyDescent="0.25">
      <c r="B21" s="61" t="s">
        <v>38</v>
      </c>
      <c r="C21" s="194">
        <v>28015.48</v>
      </c>
      <c r="D21" s="194"/>
      <c r="E21" s="194"/>
      <c r="F21" s="96"/>
      <c r="G21" s="73"/>
      <c r="I21" s="73">
        <f t="shared" si="0"/>
        <v>28015.48</v>
      </c>
    </row>
    <row r="22" spans="1:10" x14ac:dyDescent="0.25">
      <c r="B22" s="61" t="s">
        <v>39</v>
      </c>
      <c r="C22" s="194">
        <v>67080.070000000007</v>
      </c>
      <c r="D22" s="194"/>
      <c r="E22" s="194"/>
      <c r="F22" s="96"/>
      <c r="G22" s="73"/>
      <c r="I22" s="73">
        <f t="shared" si="0"/>
        <v>67080.070000000007</v>
      </c>
    </row>
    <row r="23" spans="1:10" x14ac:dyDescent="0.25">
      <c r="B23" s="59" t="s">
        <v>40</v>
      </c>
      <c r="C23" s="194">
        <v>6216823.3399999999</v>
      </c>
      <c r="D23" s="194"/>
      <c r="E23" s="194"/>
      <c r="F23" s="96"/>
      <c r="G23" s="73"/>
      <c r="I23" s="73">
        <f t="shared" si="0"/>
        <v>6216823.3399999999</v>
      </c>
    </row>
    <row r="24" spans="1:10" x14ac:dyDescent="0.25">
      <c r="B24" s="61"/>
      <c r="C24" s="200"/>
      <c r="D24" s="200"/>
      <c r="E24" s="200"/>
      <c r="F24" s="95"/>
      <c r="G24" s="60"/>
      <c r="H24" s="60"/>
      <c r="I24" s="75"/>
    </row>
    <row r="25" spans="1:10" x14ac:dyDescent="0.25">
      <c r="B25" s="81" t="s">
        <v>76</v>
      </c>
      <c r="C25" s="215">
        <f t="shared" ref="C25:D25" si="1">SUM(C7:C23)</f>
        <v>94384591.11999999</v>
      </c>
      <c r="D25" s="215">
        <f t="shared" si="1"/>
        <v>0</v>
      </c>
      <c r="E25" s="215">
        <f>SUM(E7:E23)</f>
        <v>0</v>
      </c>
      <c r="F25" s="215">
        <f t="shared" ref="F25:H25" si="2">SUM(F7:F23)</f>
        <v>0</v>
      </c>
      <c r="G25" s="215">
        <f t="shared" si="2"/>
        <v>0</v>
      </c>
      <c r="H25" s="215">
        <f t="shared" si="2"/>
        <v>0</v>
      </c>
      <c r="I25" s="74">
        <f>SUM(C25:H25)</f>
        <v>94384591.11999999</v>
      </c>
      <c r="J25" s="7"/>
    </row>
    <row r="26" spans="1:10" x14ac:dyDescent="0.25">
      <c r="B26" s="61"/>
      <c r="C26" s="192"/>
      <c r="D26" s="192"/>
      <c r="E26" s="192"/>
      <c r="F26" s="93"/>
      <c r="I26" s="73"/>
    </row>
    <row r="27" spans="1:10" x14ac:dyDescent="0.25">
      <c r="A27" s="68" t="s">
        <v>88</v>
      </c>
      <c r="B27" s="61" t="s">
        <v>79</v>
      </c>
      <c r="C27" s="194">
        <v>6512342.8799999999</v>
      </c>
      <c r="D27" s="216">
        <v>0</v>
      </c>
      <c r="E27" s="193"/>
      <c r="F27" s="96"/>
      <c r="G27" s="73"/>
      <c r="H27" s="73"/>
      <c r="I27" s="73">
        <f>SUM(C27:H27)</f>
        <v>6512342.8799999999</v>
      </c>
      <c r="J27" s="7"/>
    </row>
    <row r="28" spans="1:10" x14ac:dyDescent="0.25">
      <c r="A28" s="68" t="s">
        <v>89</v>
      </c>
      <c r="B28" s="61" t="s">
        <v>90</v>
      </c>
      <c r="C28" s="194">
        <v>88552917.010000005</v>
      </c>
      <c r="D28" s="193">
        <v>89054242</v>
      </c>
      <c r="E28" s="193"/>
      <c r="F28" s="96"/>
      <c r="G28" s="73"/>
      <c r="H28" s="73"/>
      <c r="I28" s="73">
        <f>SUM(C28:H28)</f>
        <v>177607159.00999999</v>
      </c>
      <c r="J28" s="7"/>
    </row>
    <row r="29" spans="1:10" s="61" customFormat="1" x14ac:dyDescent="0.25">
      <c r="A29" s="69" t="s">
        <v>91</v>
      </c>
      <c r="B29" s="61" t="s">
        <v>92</v>
      </c>
      <c r="C29" s="194">
        <v>0</v>
      </c>
      <c r="D29" s="216">
        <v>0</v>
      </c>
      <c r="E29" s="216"/>
      <c r="F29" s="97"/>
      <c r="G29" s="78"/>
      <c r="H29" s="78"/>
      <c r="I29" s="76">
        <f>SUM(C29:H29)</f>
        <v>0</v>
      </c>
    </row>
    <row r="30" spans="1:10" s="61" customFormat="1" x14ac:dyDescent="0.25">
      <c r="A30" s="69" t="s">
        <v>93</v>
      </c>
      <c r="B30" s="59" t="s">
        <v>82</v>
      </c>
      <c r="C30" s="198">
        <v>0</v>
      </c>
      <c r="D30" s="217">
        <v>0</v>
      </c>
      <c r="E30" s="217"/>
      <c r="F30" s="98"/>
      <c r="G30" s="74"/>
      <c r="H30" s="74"/>
      <c r="I30" s="74">
        <f>SUM(C30:H30)</f>
        <v>0</v>
      </c>
    </row>
    <row r="31" spans="1:10" x14ac:dyDescent="0.25">
      <c r="B31" s="61"/>
      <c r="C31" s="193"/>
      <c r="D31" s="193"/>
      <c r="E31" s="193"/>
      <c r="F31" s="96"/>
      <c r="G31" s="73"/>
      <c r="H31" s="73"/>
      <c r="I31" s="61"/>
    </row>
    <row r="32" spans="1:10" s="65" customFormat="1" ht="13.5" thickBot="1" x14ac:dyDescent="0.25">
      <c r="B32" s="70" t="s">
        <v>83</v>
      </c>
      <c r="C32" s="218">
        <f t="shared" ref="C32:E32" si="3">SUM(C25:C30)</f>
        <v>189449851.00999999</v>
      </c>
      <c r="D32" s="218">
        <f t="shared" si="3"/>
        <v>89054242</v>
      </c>
      <c r="E32" s="218">
        <f t="shared" si="3"/>
        <v>0</v>
      </c>
      <c r="F32" s="218">
        <f t="shared" ref="F32:I32" si="4">SUM(F25:F30)</f>
        <v>0</v>
      </c>
      <c r="G32" s="218">
        <f t="shared" si="4"/>
        <v>0</v>
      </c>
      <c r="H32" s="218">
        <f t="shared" si="4"/>
        <v>0</v>
      </c>
      <c r="I32" s="77">
        <f t="shared" si="4"/>
        <v>278504093.00999999</v>
      </c>
    </row>
    <row r="33" spans="2:9" s="62" customFormat="1" ht="9" thickTop="1" x14ac:dyDescent="0.15">
      <c r="D33" s="71"/>
      <c r="E33" s="71"/>
      <c r="F33" s="71"/>
      <c r="G33" s="71"/>
      <c r="H33" s="71"/>
      <c r="I33" s="72"/>
    </row>
    <row r="38" spans="2:9" x14ac:dyDescent="0.25">
      <c r="B38" s="2"/>
    </row>
  </sheetData>
  <pageMargins left="0.7" right="0.7" top="0.75" bottom="0.75" header="0.3" footer="0.3"/>
  <pageSetup orientation="portrait" r:id="rId1"/>
  <ignoredErrors>
    <ignoredError sqref="A27:A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New Taxes</vt:lpstr>
      <vt:lpstr>Sales 2%</vt:lpstr>
      <vt:lpstr>LSST</vt:lpstr>
      <vt:lpstr>Options</vt:lpstr>
      <vt:lpstr>Unitary Secured</vt:lpstr>
      <vt:lpstr>Unit Unsecured Carlines</vt:lpstr>
      <vt:lpstr>NPM</vt:lpstr>
    </vt:vector>
  </TitlesOfParts>
  <Company>Taxation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Pelham</dc:creator>
  <cp:lastModifiedBy>Kevin L. Williams</cp:lastModifiedBy>
  <cp:lastPrinted>2016-09-12T22:11:28Z</cp:lastPrinted>
  <dcterms:created xsi:type="dcterms:W3CDTF">2014-09-22T19:38:27Z</dcterms:created>
  <dcterms:modified xsi:type="dcterms:W3CDTF">2021-09-02T22:48:31Z</dcterms:modified>
</cp:coreProperties>
</file>