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0BB04F92-11DF-4217-A1FC-D974B2FFA006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New Taxes" sheetId="2" r:id="rId1"/>
    <sheet name="Sales 2%" sheetId="3" r:id="rId2"/>
    <sheet name="LSST" sheetId="4" r:id="rId3"/>
    <sheet name="Options" sheetId="5" r:id="rId4"/>
    <sheet name="Unitary Secured" sheetId="6" r:id="rId5"/>
    <sheet name="Unit Unsecured | Carlines" sheetId="7" r:id="rId6"/>
    <sheet name="NPM" sheetId="8" r:id="rId7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4" l="1"/>
  <c r="B27" i="2"/>
  <c r="B25" i="2"/>
  <c r="B17" i="2"/>
  <c r="N15" i="2"/>
  <c r="D25" i="8" l="1"/>
  <c r="C26" i="7"/>
  <c r="C33" i="7" s="1"/>
  <c r="D33" i="8"/>
  <c r="I27" i="8"/>
  <c r="D26" i="6"/>
  <c r="D34" i="6" s="1"/>
  <c r="B32" i="2"/>
  <c r="M32" i="2"/>
  <c r="L32" i="2"/>
  <c r="K32" i="2"/>
  <c r="J32" i="2"/>
  <c r="I32" i="2"/>
  <c r="H32" i="2"/>
  <c r="G32" i="2"/>
  <c r="F32" i="2"/>
  <c r="E32" i="2"/>
  <c r="D32" i="2"/>
  <c r="C32" i="2"/>
  <c r="N29" i="2"/>
  <c r="N27" i="2"/>
  <c r="N25" i="2"/>
  <c r="N23" i="2"/>
  <c r="N21" i="2"/>
  <c r="N19" i="2"/>
  <c r="N17" i="2"/>
  <c r="N13" i="2"/>
  <c r="N11" i="2"/>
  <c r="N32" i="2" l="1"/>
  <c r="F34" i="6"/>
  <c r="F26" i="6"/>
  <c r="B26" i="7"/>
  <c r="B33" i="7" s="1"/>
  <c r="I32" i="4" l="1"/>
  <c r="K30" i="6" l="1"/>
  <c r="E25" i="8" l="1"/>
  <c r="E33" i="8" s="1"/>
  <c r="C25" i="8"/>
  <c r="C33" i="8" s="1"/>
  <c r="E26" i="7"/>
  <c r="E33" i="7" s="1"/>
  <c r="D26" i="7"/>
  <c r="D33" i="7" s="1"/>
  <c r="E26" i="6"/>
  <c r="E34" i="6" s="1"/>
  <c r="C26" i="6"/>
  <c r="C34" i="6" s="1"/>
  <c r="N19" i="5" l="1"/>
  <c r="G47" i="5" l="1"/>
  <c r="H47" i="5"/>
  <c r="H50" i="5" s="1"/>
  <c r="I47" i="5"/>
  <c r="J47" i="5"/>
  <c r="K47" i="5"/>
  <c r="L47" i="5"/>
  <c r="M47" i="5"/>
  <c r="F47" i="5"/>
  <c r="E47" i="5"/>
  <c r="D47" i="5"/>
  <c r="B47" i="5"/>
  <c r="G29" i="7" l="1"/>
  <c r="G30" i="7"/>
  <c r="D31" i="3" l="1"/>
  <c r="F25" i="8" l="1"/>
  <c r="F33" i="8" l="1"/>
  <c r="F33" i="7"/>
  <c r="G26" i="6"/>
  <c r="G34" i="6" s="1"/>
  <c r="N26" i="5" l="1"/>
  <c r="N15" i="5"/>
  <c r="N40" i="5" l="1"/>
  <c r="N24" i="5"/>
  <c r="C47" i="5" l="1"/>
  <c r="K32" i="6" l="1"/>
  <c r="K31" i="6"/>
  <c r="K29" i="6"/>
  <c r="K28" i="6"/>
  <c r="J26" i="6"/>
  <c r="J34" i="6" s="1"/>
  <c r="I26" i="6"/>
  <c r="I34" i="6" s="1"/>
  <c r="H26" i="6"/>
  <c r="H34" i="6" s="1"/>
  <c r="B26" i="6"/>
  <c r="B34" i="6" s="1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G31" i="7"/>
  <c r="G28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33" i="7" l="1"/>
  <c r="K26" i="6"/>
  <c r="K34" i="6" s="1"/>
  <c r="G26" i="7"/>
  <c r="I31" i="8" l="1"/>
  <c r="I30" i="8"/>
  <c r="I29" i="8"/>
  <c r="I28" i="8"/>
  <c r="H25" i="8"/>
  <c r="H33" i="8" s="1"/>
  <c r="G25" i="8"/>
  <c r="G33" i="8" s="1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N48" i="5"/>
  <c r="M50" i="5"/>
  <c r="L50" i="5"/>
  <c r="K50" i="5"/>
  <c r="J50" i="5"/>
  <c r="I50" i="5"/>
  <c r="G50" i="5"/>
  <c r="D50" i="5"/>
  <c r="B50" i="5"/>
  <c r="N45" i="5"/>
  <c r="N44" i="5"/>
  <c r="N43" i="5"/>
  <c r="N42" i="5"/>
  <c r="N41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5" i="5"/>
  <c r="N23" i="5"/>
  <c r="N22" i="5"/>
  <c r="E50" i="5"/>
  <c r="N20" i="5"/>
  <c r="N18" i="5"/>
  <c r="N17" i="5"/>
  <c r="N16" i="5"/>
  <c r="N14" i="5"/>
  <c r="N13" i="5"/>
  <c r="N12" i="5"/>
  <c r="M32" i="4"/>
  <c r="L32" i="4"/>
  <c r="K32" i="4"/>
  <c r="J32" i="4"/>
  <c r="H32" i="4"/>
  <c r="G32" i="4"/>
  <c r="F32" i="4"/>
  <c r="D32" i="4"/>
  <c r="C32" i="4"/>
  <c r="B32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M31" i="3"/>
  <c r="L31" i="3"/>
  <c r="K31" i="3"/>
  <c r="J31" i="3"/>
  <c r="I31" i="3"/>
  <c r="H31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G31" i="3"/>
  <c r="F31" i="3"/>
  <c r="E31" i="3"/>
  <c r="C31" i="3"/>
  <c r="B31" i="3"/>
  <c r="N11" i="3"/>
  <c r="I25" i="8" l="1"/>
  <c r="I33" i="8" s="1"/>
  <c r="N32" i="4"/>
  <c r="N21" i="5"/>
  <c r="N47" i="5" s="1"/>
  <c r="N50" i="5" s="1"/>
  <c r="N12" i="3"/>
  <c r="N31" i="3" s="1"/>
  <c r="C50" i="5" l="1"/>
  <c r="F5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tlockett</author>
  </authors>
  <commentList>
    <comment ref="A1" authorId="0" shapeId="0" xr:uid="{1C56AC20-8D71-471B-A7B3-454421C4027D}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Info comes from a combination of reports see comments on each category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tlockett</author>
  </authors>
  <commentList>
    <comment ref="O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Roll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tlockett</author>
  </authors>
  <commentList>
    <comment ref="K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GL 4552
BS 2384</t>
        </r>
      </text>
    </comment>
  </commentList>
</comments>
</file>

<file path=xl/sharedStrings.xml><?xml version="1.0" encoding="utf-8"?>
<sst xmlns="http://schemas.openxmlformats.org/spreadsheetml/2006/main" count="256" uniqueCount="115">
  <si>
    <t>NEVADA DEPARTMENT OF TAXATION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</si>
  <si>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</si>
  <si>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</si>
  <si>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</si>
  <si>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</si>
  <si>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</si>
  <si>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</si>
  <si>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</si>
  <si>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</si>
  <si>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</si>
  <si>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</si>
  <si>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</si>
  <si>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</si>
  <si>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SALES TAX DISTRIBUTION</t>
  </si>
  <si>
    <t>NEW TAXES</t>
  </si>
  <si>
    <t>TOTAL</t>
  </si>
  <si>
    <t>BANK EXCISE TAX</t>
  </si>
  <si>
    <t>BUSINESS LICENSE FEE</t>
  </si>
  <si>
    <t xml:space="preserve">LIVE ENTERTAINMENT </t>
  </si>
  <si>
    <t>MODIFIED BUSINESS TAX</t>
  </si>
  <si>
    <t>REAL PROPERTY TRANSFER TAX</t>
  </si>
  <si>
    <t>(STATE PORTION $1.30)</t>
  </si>
  <si>
    <t>2% BY COUNTY</t>
  </si>
  <si>
    <t>COUNTY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</si>
  <si>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</si>
  <si>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</si>
  <si>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</si>
  <si>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</si>
  <si>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</si>
  <si>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</si>
  <si>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</si>
  <si>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</si>
  <si>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</si>
  <si>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</si>
  <si>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</si>
  <si>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</si>
  <si>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CARSON</t>
  </si>
  <si>
    <t>PERSHING</t>
  </si>
  <si>
    <t>STOREY</t>
  </si>
  <si>
    <t>WASHOE</t>
  </si>
  <si>
    <t>WHITE PINE</t>
  </si>
  <si>
    <t>OUT-OF-STATE</t>
  </si>
  <si>
    <t>STAR BONDS</t>
  </si>
  <si>
    <t>LOCAL SCHOOL SUPPORT TAX</t>
  </si>
  <si>
    <t>GENERAL FUND</t>
  </si>
  <si>
    <t>OPTION TAX</t>
  </si>
  <si>
    <t>CARSON CITY - OPEN SPACE</t>
  </si>
  <si>
    <t>CARSON CITY - ROAD REPAIR</t>
  </si>
  <si>
    <t>CARSON CITY - V&amp;T RAILROAD</t>
  </si>
  <si>
    <t>CHURCHILL - LGTA</t>
  </si>
  <si>
    <t>CHURCHILL - ROAD REPAIR</t>
  </si>
  <si>
    <t>CHURCHILL - INFRASTRUCTURE</t>
  </si>
  <si>
    <t>CLARK - FLOOD</t>
  </si>
  <si>
    <t>CLARK - MASS TRANSIT/AIR QUALITY</t>
  </si>
  <si>
    <t>CLARK - SO NV WATER AUTHORITY</t>
  </si>
  <si>
    <t>CLARK - UNTY POLICE</t>
  </si>
  <si>
    <t>DOUGLAS COUNTY-TAX ORDINANCE</t>
  </si>
  <si>
    <t>LANDER COUNTY - WATER TREATMENT</t>
  </si>
  <si>
    <t>LINCOLN  -SCHOOL/PUBLIC UTILITIES</t>
  </si>
  <si>
    <t>LYON COUNTY-INFRASTRUCTURE</t>
  </si>
  <si>
    <t>NYE - PUBLIC SAFETY</t>
  </si>
  <si>
    <t>NYE - ROAD REPAIR</t>
  </si>
  <si>
    <t>PERSHING COUNTY-INFRASTRUCTURE</t>
  </si>
  <si>
    <t>STOREY - RAILWAY</t>
  </si>
  <si>
    <t>STOREY - TOURISM</t>
  </si>
  <si>
    <t>STOREY - SCHOOL/PUBLIC UTILITIES</t>
  </si>
  <si>
    <t>WASHOE - FLOOD/PUBLIC SAFETY</t>
  </si>
  <si>
    <t>WASHOE - LGTA</t>
  </si>
  <si>
    <t>WASHOE - MASS TRANSIT</t>
  </si>
  <si>
    <t>WASHOE - RAILROAD</t>
  </si>
  <si>
    <t>WHITE PINE - ROAD REPAIR</t>
  </si>
  <si>
    <t>WHITE PINE - SCHOOL CAP. IMP.</t>
  </si>
  <si>
    <t>WHITE PINE - SWIMMING POOL</t>
  </si>
  <si>
    <t>WHITE PINE COUNTY TAX</t>
  </si>
  <si>
    <t>WHITE PINE COUNTY - INFRA</t>
  </si>
  <si>
    <t>TOTAL COUNTY DISTRIBUTION</t>
  </si>
  <si>
    <t>UTILITIES</t>
  </si>
  <si>
    <t>CARSON CITY</t>
  </si>
  <si>
    <t>STATE DEBT SERVICE FUND</t>
  </si>
  <si>
    <t>GENERAL FUND PENALTIES/INTEREST</t>
  </si>
  <si>
    <t>RENEWABLE ENERGY</t>
  </si>
  <si>
    <t>POSTAGE</t>
  </si>
  <si>
    <t>GRAND TOTAL</t>
  </si>
  <si>
    <t xml:space="preserve"> </t>
  </si>
  <si>
    <t>NET PROCEEDS OF MINERALS TAX DISTRIBUTION</t>
  </si>
  <si>
    <t>TOTAL TAX</t>
  </si>
  <si>
    <t>3330</t>
  </si>
  <si>
    <t>3064</t>
  </si>
  <si>
    <t>STATE GENERAL FUND</t>
  </si>
  <si>
    <t>3241</t>
  </si>
  <si>
    <t>PENALTIES &amp; INTEREST</t>
  </si>
  <si>
    <t>4254</t>
  </si>
  <si>
    <t>CARSON CITY - INFRASTRUCTURE</t>
  </si>
  <si>
    <t>PASSENGER CARRIER TAX GEN FUND</t>
  </si>
  <si>
    <t>ELKO - INFRASTRUCTURE</t>
  </si>
  <si>
    <t>PASSENGER CARRIER TAX HWY FUND</t>
  </si>
  <si>
    <t>CLARK - POLICE (2)</t>
  </si>
  <si>
    <t>WASHOE - SCHOOL CAPITAL PROJECTS</t>
  </si>
  <si>
    <t>CLARK - EDUCATION PROGRAMS</t>
  </si>
  <si>
    <t>RECOVERED COLLECTION COSTS</t>
  </si>
  <si>
    <t>OUT OF STATE</t>
  </si>
  <si>
    <t>RETAIL CANNABIS</t>
  </si>
  <si>
    <t>WHOLESALE CANNABIS</t>
  </si>
  <si>
    <t xml:space="preserve">STATE EDUCATION FUND </t>
  </si>
  <si>
    <t>FISCAL YEAR 2024</t>
  </si>
  <si>
    <t xml:space="preserve">      FISCAL YEAR 2024</t>
  </si>
  <si>
    <t>GOLD AND SILVER EXCISE TAX</t>
  </si>
  <si>
    <t>CENTRALLY ASSESSED TAX DISTRIBUTION, SECURED</t>
  </si>
  <si>
    <t>CENTRALLY ASSESSED TAX DISTRIBUTION, UNSECURED</t>
  </si>
  <si>
    <t xml:space="preserve">   11/07/23 Unitary Secured Distribution</t>
  </si>
  <si>
    <t xml:space="preserve">   11/17/23 Unitary Secured Distribution</t>
  </si>
  <si>
    <t xml:space="preserve">   11/29/23 Unitary Secured Distribution</t>
  </si>
  <si>
    <t xml:space="preserve">   01/29/24 Unitary Secured Distribution</t>
  </si>
  <si>
    <t>01/29/2024 Unitary Unsecured Distribution</t>
  </si>
  <si>
    <t>01/29/2024 Private Carlines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</si>
</sst>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u/>
      <sz val="10"/>
      <color indexed="12"/>
      <name val="Courier"/>
      <family val="3"/>
    </font>
    <font>
      <sz val="11"/>
      <color theme="1"/>
      <name val="DengXian"/>
      <charset val="134"/>
    </font>
    <font>
      <sz val="11"/>
      <name val="DengXian"/>
      <charset val="134"/>
    </font>
    <font>
      <b/>
      <sz val="11"/>
      <name val="DengXian"/>
      <charset val="134"/>
    </font>
    <font>
      <u/>
      <sz val="11"/>
      <name val="DengXian"/>
      <charset val="134"/>
    </font>
    <font>
      <sz val="11"/>
      <color indexed="63"/>
      <name val="DengXian"/>
      <charset val="134"/>
    </font>
    <font>
      <u/>
      <sz val="11"/>
      <color indexed="12"/>
      <name val="DengXian"/>
      <charset val="134"/>
    </font>
    <font>
      <b/>
      <sz val="12"/>
      <name val="DengXian"/>
      <charset val="134"/>
    </font>
    <font>
      <sz val="12"/>
      <color theme="1"/>
      <name val="DengXian"/>
      <charset val="134"/>
    </font>
    <font>
      <b/>
      <u/>
      <sz val="11"/>
      <name val="DengXian"/>
      <charset val="134"/>
    </font>
    <font>
      <b/>
      <sz val="11"/>
      <color theme="1"/>
      <name val="DengXian"/>
      <charset val="134"/>
    </font>
    <font>
      <sz val="11"/>
      <color indexed="8"/>
      <name val="DengXian"/>
      <charset val="134"/>
    </font>
    <font>
      <b/>
      <sz val="11"/>
      <name val="DengXian"/>
      <charset val="134"/>
    </font>
    <font>
      <b/>
      <sz val="10"/>
      <name val="Arial"/>
      <family val="2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2" borderId="11" applyNumberFormat="0" applyFont="0" applyAlignment="0" applyProtection="0"/>
    <xf numFmtId="0" fontId="21" fillId="3" borderId="13" applyNumberFormat="0" applyAlignment="0" applyProtection="0"/>
  </cellStyleXfs>
  <cellXfs count="155">
    <xf numFmtId="0" fontId="0" fillId="0" borderId="0" xfId="0"/>
    <xf numFmtId="0" fontId="8" fillId="0" borderId="0" xfId="0" applyFont="1" applyAlignment="1">
      <alignment horizontal="centerContinuous"/>
    </xf>
    <xf numFmtId="0" fontId="8" fillId="0" borderId="0" xfId="0" applyFont="1"/>
    <xf numFmtId="39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44" fontId="9" fillId="0" borderId="0" xfId="0" applyNumberFormat="1" applyFont="1" applyAlignment="1">
      <alignment horizontal="centerContinuous"/>
    </xf>
    <xf numFmtId="0" fontId="9" fillId="0" borderId="0" xfId="0" applyFont="1"/>
    <xf numFmtId="39" fontId="10" fillId="0" borderId="0" xfId="0" applyNumberFormat="1" applyFont="1" applyAlignment="1">
      <alignment horizontal="left"/>
    </xf>
    <xf numFmtId="0" fontId="10" fillId="0" borderId="0" xfId="0" applyFont="1"/>
    <xf numFmtId="39" fontId="9" fillId="0" borderId="0" xfId="0" applyNumberFormat="1" applyFont="1" applyAlignment="1">
      <alignment horizontal="left"/>
    </xf>
    <xf numFmtId="44" fontId="9" fillId="0" borderId="0" xfId="0" applyNumberFormat="1" applyFont="1"/>
    <xf numFmtId="39" fontId="11" fillId="0" borderId="0" xfId="0" applyNumberFormat="1" applyFont="1" applyFill="1" applyAlignment="1">
      <alignment horizontal="center"/>
    </xf>
    <xf numFmtId="39" fontId="9" fillId="0" borderId="1" xfId="0" applyNumberFormat="1" applyFont="1" applyBorder="1" applyAlignment="1">
      <alignment horizontal="center"/>
    </xf>
    <xf numFmtId="44" fontId="9" fillId="0" borderId="1" xfId="0" applyNumberFormat="1" applyFont="1" applyBorder="1" applyAlignment="1">
      <alignment horizontal="center"/>
    </xf>
    <xf numFmtId="43" fontId="9" fillId="0" borderId="0" xfId="0" applyNumberFormat="1" applyFont="1" applyAlignment="1">
      <alignment horizontal="center"/>
    </xf>
    <xf numFmtId="44" fontId="9" fillId="0" borderId="0" xfId="0" applyNumberFormat="1" applyFont="1" applyAlignment="1">
      <alignment horizontal="center"/>
    </xf>
    <xf numFmtId="39" fontId="9" fillId="0" borderId="0" xfId="0" applyNumberFormat="1" applyFont="1" applyFill="1" applyAlignment="1">
      <alignment horizontal="left"/>
    </xf>
    <xf numFmtId="43" fontId="9" fillId="0" borderId="0" xfId="1" applyFont="1"/>
    <xf numFmtId="39" fontId="9" fillId="0" borderId="11" xfId="38" applyNumberFormat="1" applyFont="1" applyFill="1" applyAlignment="1" applyProtection="1">
      <alignment horizontal="left"/>
    </xf>
    <xf numFmtId="43" fontId="9" fillId="0" borderId="0" xfId="0" applyNumberFormat="1" applyFont="1"/>
    <xf numFmtId="44" fontId="9" fillId="0" borderId="0" xfId="0" applyNumberFormat="1" applyFont="1" applyFill="1" applyAlignment="1">
      <alignment horizontal="left"/>
    </xf>
    <xf numFmtId="44" fontId="9" fillId="0" borderId="3" xfId="0" applyNumberFormat="1" applyFont="1" applyBorder="1"/>
    <xf numFmtId="39" fontId="9" fillId="0" borderId="0" xfId="0" applyNumberFormat="1" applyFont="1"/>
    <xf numFmtId="39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12" fillId="0" borderId="0" xfId="0" applyFont="1"/>
    <xf numFmtId="39" fontId="9" fillId="0" borderId="0" xfId="0" applyNumberFormat="1" applyFont="1" applyAlignment="1" applyProtection="1">
      <alignment horizontal="centerContinuous"/>
    </xf>
    <xf numFmtId="39" fontId="9" fillId="0" borderId="0" xfId="0" applyNumberFormat="1" applyFont="1" applyAlignment="1" applyProtection="1">
      <alignment horizontal="left"/>
    </xf>
    <xf numFmtId="39" fontId="11" fillId="0" borderId="0" xfId="0" applyNumberFormat="1" applyFont="1" applyAlignment="1" applyProtection="1">
      <alignment horizontal="center"/>
    </xf>
    <xf numFmtId="39" fontId="9" fillId="0" borderId="1" xfId="0" applyNumberFormat="1" applyFont="1" applyBorder="1" applyAlignment="1" applyProtection="1">
      <alignment horizontal="center"/>
    </xf>
    <xf numFmtId="39" fontId="9" fillId="0" borderId="0" xfId="0" applyNumberFormat="1" applyFont="1" applyAlignment="1" applyProtection="1">
      <alignment horizontal="fill"/>
    </xf>
    <xf numFmtId="39" fontId="9" fillId="0" borderId="0" xfId="0" applyNumberFormat="1" applyFont="1" applyProtection="1"/>
    <xf numFmtId="39" fontId="9" fillId="0" borderId="0" xfId="0" applyNumberFormat="1" applyFont="1" applyAlignment="1" applyProtection="1">
      <alignment horizontal="right"/>
    </xf>
    <xf numFmtId="39" fontId="9" fillId="0" borderId="0" xfId="0" applyNumberFormat="1" applyFont="1" applyAlignment="1" applyProtection="1">
      <alignment horizontal="center"/>
    </xf>
    <xf numFmtId="7" fontId="9" fillId="0" borderId="0" xfId="0" applyNumberFormat="1" applyFont="1"/>
    <xf numFmtId="39" fontId="10" fillId="0" borderId="0" xfId="0" applyNumberFormat="1" applyFont="1" applyBorder="1" applyAlignment="1" applyProtection="1">
      <alignment horizontal="left"/>
    </xf>
    <xf numFmtId="0" fontId="10" fillId="0" borderId="0" xfId="0" applyFont="1" applyBorder="1"/>
    <xf numFmtId="39" fontId="11" fillId="0" borderId="0" xfId="0" applyNumberFormat="1" applyFont="1" applyBorder="1" applyAlignment="1" applyProtection="1">
      <alignment horizontal="center"/>
    </xf>
    <xf numFmtId="43" fontId="9" fillId="0" borderId="0" xfId="0" applyNumberFormat="1" applyFont="1" applyProtection="1"/>
    <xf numFmtId="43" fontId="9" fillId="0" borderId="0" xfId="1" applyFont="1" applyAlignment="1" applyProtection="1">
      <alignment horizontal="fill"/>
    </xf>
    <xf numFmtId="0" fontId="9" fillId="0" borderId="0" xfId="0" applyFont="1" applyAlignment="1">
      <alignment horizontal="center"/>
    </xf>
    <xf numFmtId="44" fontId="9" fillId="0" borderId="3" xfId="2" applyFont="1" applyBorder="1" applyProtection="1"/>
    <xf numFmtId="39" fontId="9" fillId="0" borderId="0" xfId="0" applyNumberFormat="1" applyFont="1" applyBorder="1" applyAlignment="1" applyProtection="1">
      <alignment horizontal="center"/>
    </xf>
    <xf numFmtId="43" fontId="9" fillId="0" borderId="1" xfId="1" applyFont="1" applyBorder="1" applyAlignment="1">
      <alignment horizontal="center"/>
    </xf>
    <xf numFmtId="40" fontId="9" fillId="0" borderId="0" xfId="2" applyNumberFormat="1" applyFont="1"/>
    <xf numFmtId="40" fontId="9" fillId="0" borderId="0" xfId="1" applyNumberFormat="1" applyFont="1"/>
    <xf numFmtId="39" fontId="9" fillId="0" borderId="0" xfId="0" quotePrefix="1" applyNumberFormat="1" applyFont="1" applyAlignment="1" applyProtection="1">
      <alignment horizontal="left"/>
    </xf>
    <xf numFmtId="39" fontId="9" fillId="0" borderId="0" xfId="0" applyNumberFormat="1" applyFont="1" applyBorder="1" applyAlignment="1" applyProtection="1">
      <alignment horizontal="left"/>
    </xf>
    <xf numFmtId="43" fontId="9" fillId="0" borderId="0" xfId="1" applyFont="1" applyBorder="1"/>
    <xf numFmtId="0" fontId="9" fillId="0" borderId="0" xfId="0" applyFont="1" applyBorder="1"/>
    <xf numFmtId="8" fontId="9" fillId="0" borderId="0" xfId="1" applyNumberFormat="1" applyFont="1" applyBorder="1"/>
    <xf numFmtId="0" fontId="9" fillId="0" borderId="2" xfId="0" applyFont="1" applyBorder="1"/>
    <xf numFmtId="43" fontId="9" fillId="0" borderId="2" xfId="1" applyFont="1" applyBorder="1"/>
    <xf numFmtId="7" fontId="9" fillId="0" borderId="0" xfId="2" applyNumberFormat="1" applyFont="1" applyBorder="1"/>
    <xf numFmtId="44" fontId="9" fillId="0" borderId="3" xfId="2" applyFont="1" applyBorder="1"/>
    <xf numFmtId="43" fontId="13" fillId="0" borderId="0" xfId="3" applyNumberFormat="1" applyFont="1" applyAlignment="1" applyProtection="1"/>
    <xf numFmtId="0" fontId="14" fillId="0" borderId="0" xfId="0" applyFont="1" applyAlignment="1">
      <alignment horizontal="center"/>
    </xf>
    <xf numFmtId="0" fontId="8" fillId="0" borderId="0" xfId="0" applyFont="1" applyAlignment="1"/>
    <xf numFmtId="14" fontId="8" fillId="0" borderId="0" xfId="0" applyNumberFormat="1" applyFont="1" applyAlignment="1"/>
    <xf numFmtId="43" fontId="8" fillId="0" borderId="0" xfId="0" applyNumberFormat="1" applyFont="1" applyAlignment="1"/>
    <xf numFmtId="43" fontId="8" fillId="0" borderId="10" xfId="0" applyNumberFormat="1" applyFont="1" applyBorder="1" applyAlignment="1">
      <alignment horizontal="center"/>
    </xf>
    <xf numFmtId="14" fontId="8" fillId="0" borderId="0" xfId="0" applyNumberFormat="1" applyFont="1" applyBorder="1"/>
    <xf numFmtId="43" fontId="8" fillId="0" borderId="0" xfId="0" applyNumberFormat="1" applyFont="1"/>
    <xf numFmtId="0" fontId="8" fillId="0" borderId="0" xfId="0" applyFont="1" applyBorder="1"/>
    <xf numFmtId="0" fontId="15" fillId="0" borderId="0" xfId="0" applyFont="1"/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Border="1"/>
    <xf numFmtId="0" fontId="10" fillId="0" borderId="4" xfId="0" applyFont="1" applyBorder="1" applyAlignment="1">
      <alignment horizontal="center" wrapText="1"/>
    </xf>
    <xf numFmtId="164" fontId="10" fillId="0" borderId="5" xfId="0" applyNumberFormat="1" applyFont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43" fontId="8" fillId="0" borderId="0" xfId="1" applyFont="1"/>
    <xf numFmtId="0" fontId="8" fillId="0" borderId="2" xfId="0" applyFont="1" applyBorder="1"/>
    <xf numFmtId="43" fontId="8" fillId="0" borderId="2" xfId="1" applyFont="1" applyBorder="1"/>
    <xf numFmtId="0" fontId="8" fillId="0" borderId="6" xfId="0" applyFont="1" applyBorder="1"/>
    <xf numFmtId="0" fontId="10" fillId="0" borderId="2" xfId="0" quotePrefix="1" applyFont="1" applyBorder="1" applyAlignment="1">
      <alignment horizontal="left"/>
    </xf>
    <xf numFmtId="43" fontId="8" fillId="0" borderId="0" xfId="1" applyFont="1" applyBorder="1"/>
    <xf numFmtId="43" fontId="8" fillId="0" borderId="2" xfId="0" applyNumberFormat="1" applyFont="1" applyBorder="1"/>
    <xf numFmtId="0" fontId="10" fillId="0" borderId="7" xfId="0" applyFont="1" applyBorder="1"/>
    <xf numFmtId="0" fontId="14" fillId="0" borderId="0" xfId="0" applyFont="1" applyAlignment="1">
      <alignment horizontal="centerContinuous"/>
    </xf>
    <xf numFmtId="4" fontId="8" fillId="0" borderId="0" xfId="0" applyNumberFormat="1" applyFont="1"/>
    <xf numFmtId="4" fontId="8" fillId="0" borderId="6" xfId="0" applyNumberFormat="1" applyFont="1" applyBorder="1"/>
    <xf numFmtId="4" fontId="8" fillId="0" borderId="2" xfId="0" applyNumberFormat="1" applyFont="1" applyBorder="1"/>
    <xf numFmtId="0" fontId="8" fillId="0" borderId="0" xfId="0" applyFont="1" applyAlignment="1">
      <alignment horizontal="left"/>
    </xf>
    <xf numFmtId="0" fontId="8" fillId="0" borderId="0" xfId="0" quotePrefix="1" applyFont="1"/>
    <xf numFmtId="41" fontId="8" fillId="0" borderId="0" xfId="0" applyNumberFormat="1" applyFont="1" applyFill="1" applyBorder="1"/>
    <xf numFmtId="0" fontId="8" fillId="0" borderId="0" xfId="0" quotePrefix="1" applyFont="1" applyBorder="1"/>
    <xf numFmtId="4" fontId="8" fillId="0" borderId="0" xfId="0" applyNumberFormat="1" applyFont="1" applyFill="1" applyBorder="1"/>
    <xf numFmtId="4" fontId="8" fillId="0" borderId="0" xfId="0" applyNumberFormat="1" applyFont="1" applyBorder="1"/>
    <xf numFmtId="41" fontId="8" fillId="0" borderId="2" xfId="0" applyNumberFormat="1" applyFont="1" applyFill="1" applyBorder="1"/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8" xfId="0" applyFont="1" applyBorder="1" applyAlignment="1">
      <alignment horizontal="center"/>
    </xf>
    <xf numFmtId="14" fontId="10" fillId="0" borderId="9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39" fontId="8" fillId="0" borderId="0" xfId="0" applyNumberFormat="1" applyFont="1"/>
    <xf numFmtId="44" fontId="8" fillId="0" borderId="2" xfId="0" applyNumberFormat="1" applyFont="1" applyBorder="1"/>
    <xf numFmtId="41" fontId="8" fillId="0" borderId="0" xfId="0" applyNumberFormat="1" applyFont="1"/>
    <xf numFmtId="41" fontId="8" fillId="0" borderId="2" xfId="0" applyNumberFormat="1" applyFont="1" applyBorder="1"/>
    <xf numFmtId="44" fontId="10" fillId="0" borderId="7" xfId="0" applyNumberFormat="1" applyFont="1" applyBorder="1"/>
    <xf numFmtId="4" fontId="9" fillId="0" borderId="0" xfId="0" applyNumberFormat="1" applyFont="1" applyBorder="1"/>
    <xf numFmtId="0" fontId="10" fillId="0" borderId="0" xfId="0" applyFont="1" applyAlignment="1">
      <alignment horizontal="center"/>
    </xf>
    <xf numFmtId="43" fontId="18" fillId="0" borderId="0" xfId="0" applyNumberFormat="1" applyFont="1"/>
    <xf numFmtId="14" fontId="9" fillId="0" borderId="0" xfId="0" applyNumberFormat="1" applyFont="1" applyAlignment="1"/>
    <xf numFmtId="14" fontId="10" fillId="0" borderId="4" xfId="0" applyNumberFormat="1" applyFont="1" applyBorder="1" applyAlignment="1">
      <alignment horizontal="center"/>
    </xf>
    <xf numFmtId="43" fontId="8" fillId="0" borderId="0" xfId="1" applyNumberFormat="1" applyFont="1"/>
    <xf numFmtId="43" fontId="8" fillId="0" borderId="2" xfId="1" applyNumberFormat="1" applyFont="1" applyBorder="1"/>
    <xf numFmtId="4" fontId="18" fillId="0" borderId="0" xfId="1" applyNumberFormat="1" applyFont="1"/>
    <xf numFmtId="44" fontId="8" fillId="0" borderId="0" xfId="0" applyNumberFormat="1" applyFont="1"/>
    <xf numFmtId="43" fontId="8" fillId="0" borderId="0" xfId="0" applyNumberFormat="1" applyFont="1" applyBorder="1"/>
    <xf numFmtId="44" fontId="8" fillId="0" borderId="0" xfId="0" applyNumberFormat="1" applyFont="1" applyFill="1" applyBorder="1"/>
    <xf numFmtId="44" fontId="8" fillId="0" borderId="0" xfId="0" applyNumberFormat="1" applyFont="1" applyBorder="1"/>
    <xf numFmtId="0" fontId="8" fillId="0" borderId="2" xfId="0" applyFont="1" applyFill="1" applyBorder="1"/>
    <xf numFmtId="44" fontId="18" fillId="0" borderId="2" xfId="0" applyNumberFormat="1" applyFont="1" applyBorder="1"/>
    <xf numFmtId="4" fontId="8" fillId="0" borderId="0" xfId="1" applyNumberFormat="1" applyFont="1" applyBorder="1"/>
    <xf numFmtId="44" fontId="9" fillId="0" borderId="3" xfId="0" applyNumberFormat="1" applyFont="1" applyBorder="1" applyProtection="1"/>
    <xf numFmtId="43" fontId="8" fillId="0" borderId="2" xfId="2" applyNumberFormat="1" applyFont="1" applyBorder="1"/>
    <xf numFmtId="44" fontId="17" fillId="0" borderId="7" xfId="1" applyNumberFormat="1" applyFont="1" applyBorder="1"/>
    <xf numFmtId="43" fontId="10" fillId="0" borderId="7" xfId="0" applyNumberFormat="1" applyFont="1" applyBorder="1"/>
    <xf numFmtId="43" fontId="17" fillId="0" borderId="7" xfId="2" applyNumberFormat="1" applyFont="1" applyBorder="1"/>
    <xf numFmtId="44" fontId="8" fillId="0" borderId="2" xfId="1" applyNumberFormat="1" applyFont="1" applyBorder="1"/>
    <xf numFmtId="43" fontId="17" fillId="0" borderId="7" xfId="1" applyNumberFormat="1" applyFont="1" applyBorder="1"/>
    <xf numFmtId="44" fontId="17" fillId="0" borderId="7" xfId="0" applyNumberFormat="1" applyFont="1" applyBorder="1"/>
    <xf numFmtId="43" fontId="9" fillId="0" borderId="0" xfId="2" applyNumberFormat="1" applyFont="1" applyBorder="1"/>
    <xf numFmtId="43" fontId="9" fillId="0" borderId="0" xfId="1" applyNumberFormat="1" applyFont="1" applyFill="1" applyBorder="1"/>
    <xf numFmtId="43" fontId="9" fillId="0" borderId="0" xfId="0" applyNumberFormat="1" applyFont="1" applyBorder="1" applyProtection="1"/>
    <xf numFmtId="43" fontId="9" fillId="0" borderId="0" xfId="17" applyNumberFormat="1" applyFont="1" applyFill="1" applyBorder="1" applyProtection="1"/>
    <xf numFmtId="43" fontId="9" fillId="0" borderId="0" xfId="1" applyNumberFormat="1" applyFont="1" applyBorder="1"/>
    <xf numFmtId="43" fontId="9" fillId="0" borderId="0" xfId="0" applyNumberFormat="1" applyFont="1" applyFill="1" applyProtection="1"/>
    <xf numFmtId="43" fontId="9" fillId="0" borderId="0" xfId="2" applyNumberFormat="1" applyFont="1"/>
    <xf numFmtId="43" fontId="9" fillId="0" borderId="0" xfId="1" applyNumberFormat="1" applyFont="1"/>
    <xf numFmtId="43" fontId="9" fillId="0" borderId="3" xfId="2" applyNumberFormat="1" applyFont="1" applyBorder="1"/>
    <xf numFmtId="43" fontId="9" fillId="0" borderId="3" xfId="2" applyNumberFormat="1" applyFont="1" applyBorder="1" applyProtection="1"/>
    <xf numFmtId="43" fontId="9" fillId="0" borderId="3" xfId="2" applyNumberFormat="1" applyFont="1" applyBorder="1" applyAlignment="1" applyProtection="1">
      <alignment horizontal="right"/>
    </xf>
    <xf numFmtId="43" fontId="9" fillId="0" borderId="3" xfId="0" applyNumberFormat="1" applyFont="1" applyBorder="1"/>
    <xf numFmtId="43" fontId="9" fillId="0" borderId="0" xfId="0" applyNumberFormat="1" applyFont="1" applyAlignment="1">
      <alignment horizontal="right"/>
    </xf>
    <xf numFmtId="43" fontId="9" fillId="0" borderId="0" xfId="0" applyNumberFormat="1" applyFont="1" applyAlignment="1" applyProtection="1">
      <alignment horizontal="fill"/>
    </xf>
    <xf numFmtId="43" fontId="9" fillId="0" borderId="0" xfId="0" applyNumberFormat="1" applyFont="1" applyAlignment="1" applyProtection="1">
      <alignment horizontal="right"/>
    </xf>
    <xf numFmtId="43" fontId="9" fillId="0" borderId="3" xfId="0" applyNumberFormat="1" applyFont="1" applyBorder="1" applyProtection="1"/>
    <xf numFmtId="43" fontId="9" fillId="0" borderId="3" xfId="0" applyNumberFormat="1" applyFont="1" applyBorder="1" applyAlignment="1" applyProtection="1">
      <alignment horizontal="right"/>
    </xf>
    <xf numFmtId="39" fontId="10" fillId="0" borderId="0" xfId="0" applyNumberFormat="1" applyFont="1" applyAlignment="1">
      <alignment horizontal="centerContinuous"/>
    </xf>
    <xf numFmtId="39" fontId="10" fillId="0" borderId="0" xfId="0" applyNumberFormat="1" applyFont="1" applyAlignment="1" applyProtection="1">
      <alignment horizontal="centerContinuous"/>
    </xf>
    <xf numFmtId="0" fontId="17" fillId="0" borderId="0" xfId="0" applyFont="1" applyAlignment="1">
      <alignment horizontal="centerContinuous"/>
    </xf>
    <xf numFmtId="39" fontId="19" fillId="0" borderId="0" xfId="0" applyNumberFormat="1" applyFont="1" applyAlignment="1" applyProtection="1">
      <alignment horizontal="centerContinuous"/>
    </xf>
    <xf numFmtId="14" fontId="20" fillId="0" borderId="4" xfId="0" applyNumberFormat="1" applyFont="1" applyBorder="1" applyAlignment="1">
      <alignment horizontal="center" wrapText="1"/>
    </xf>
    <xf numFmtId="164" fontId="20" fillId="0" borderId="12" xfId="0" applyNumberFormat="1" applyFont="1" applyBorder="1" applyAlignment="1">
      <alignment horizontal="center" wrapText="1"/>
    </xf>
    <xf numFmtId="0" fontId="19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3" fontId="9" fillId="0" borderId="13" xfId="39" applyNumberFormat="1" applyFont="1" applyFill="1" applyAlignment="1" applyProtection="1">
      <alignment horizontal="right"/>
    </xf>
  </cellXfs>
  <cellStyles count="40">
    <cellStyle name="Calculation" xfId="39" builtinId="22"/>
    <cellStyle name="Comma" xfId="1" builtinId="3"/>
    <cellStyle name="Comma 2" xfId="19" xr:uid="{00000000-0005-0000-0000-000001000000}"/>
    <cellStyle name="Comma 2 2" xfId="22" xr:uid="{00000000-0005-0000-0000-000002000000}"/>
    <cellStyle name="Currency" xfId="2" builtinId="4"/>
    <cellStyle name="Currency 2" xfId="8" xr:uid="{00000000-0005-0000-0000-000004000000}"/>
    <cellStyle name="Currency 3" xfId="23" xr:uid="{00000000-0005-0000-0000-000005000000}"/>
    <cellStyle name="Hyperlink" xfId="3" builtinId="8"/>
    <cellStyle name="Hyperlink 2" xfId="6" xr:uid="{00000000-0005-0000-0000-000007000000}"/>
    <cellStyle name="Normal" xfId="0" builtinId="0"/>
    <cellStyle name="Normal 10" xfId="10" xr:uid="{00000000-0005-0000-0000-000009000000}"/>
    <cellStyle name="Normal 10 2" xfId="35" xr:uid="{00000000-0005-0000-0000-00000A000000}"/>
    <cellStyle name="Normal 11" xfId="9" xr:uid="{00000000-0005-0000-0000-00000B000000}"/>
    <cellStyle name="Normal 11 2" xfId="27" xr:uid="{00000000-0005-0000-0000-00000C000000}"/>
    <cellStyle name="Normal 12" xfId="20" xr:uid="{00000000-0005-0000-0000-00000D000000}"/>
    <cellStyle name="Normal 12 2" xfId="28" xr:uid="{00000000-0005-0000-0000-00000E000000}"/>
    <cellStyle name="Normal 13" xfId="21" xr:uid="{00000000-0005-0000-0000-00000F000000}"/>
    <cellStyle name="Normal 14" xfId="25" xr:uid="{00000000-0005-0000-0000-000010000000}"/>
    <cellStyle name="Normal 2" xfId="7" xr:uid="{00000000-0005-0000-0000-000011000000}"/>
    <cellStyle name="Normal 2 2" xfId="17" xr:uid="{00000000-0005-0000-0000-000012000000}"/>
    <cellStyle name="Normal 2 2 2" xfId="31" xr:uid="{00000000-0005-0000-0000-000013000000}"/>
    <cellStyle name="Normal 2 3" xfId="26" xr:uid="{00000000-0005-0000-0000-000014000000}"/>
    <cellStyle name="Normal 3" xfId="4" xr:uid="{00000000-0005-0000-0000-000015000000}"/>
    <cellStyle name="Normal 3 2" xfId="11" xr:uid="{00000000-0005-0000-0000-000016000000}"/>
    <cellStyle name="Normal 3 2 2" xfId="24" xr:uid="{00000000-0005-0000-0000-000017000000}"/>
    <cellStyle name="Normal 3 2 2 2" xfId="33" xr:uid="{00000000-0005-0000-0000-000018000000}"/>
    <cellStyle name="Normal 4" xfId="12" xr:uid="{00000000-0005-0000-0000-000019000000}"/>
    <cellStyle name="Normal 4 2" xfId="32" xr:uid="{00000000-0005-0000-0000-00001A000000}"/>
    <cellStyle name="Normal 5" xfId="13" xr:uid="{00000000-0005-0000-0000-00001B000000}"/>
    <cellStyle name="Normal 5 2" xfId="30" xr:uid="{00000000-0005-0000-0000-00001C000000}"/>
    <cellStyle name="Normal 6" xfId="14" xr:uid="{00000000-0005-0000-0000-00001D000000}"/>
    <cellStyle name="Normal 6 2" xfId="29" xr:uid="{00000000-0005-0000-0000-00001E000000}"/>
    <cellStyle name="Normal 7" xfId="15" xr:uid="{00000000-0005-0000-0000-00001F000000}"/>
    <cellStyle name="Normal 7 2" xfId="34" xr:uid="{00000000-0005-0000-0000-000020000000}"/>
    <cellStyle name="Normal 8" xfId="16" xr:uid="{00000000-0005-0000-0000-000021000000}"/>
    <cellStyle name="Normal 8 2" xfId="36" xr:uid="{00000000-0005-0000-0000-000022000000}"/>
    <cellStyle name="Normal 9" xfId="5" xr:uid="{00000000-0005-0000-0000-000023000000}"/>
    <cellStyle name="Normal 9 2" xfId="37" xr:uid="{00000000-0005-0000-0000-000024000000}"/>
    <cellStyle name="Note" xfId="38" builtinId="10"/>
    <cellStyle name="Percent 2" xfId="18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zoomScaleNormal="100" workbookViewId="0">
      <selection activeCell="I18" sqref="I18"/>
    </sheetView>
  </sheetViews>
  <sheetFormatPr defaultColWidth="15.7109375" defaultRowHeight="14.25" x14ac:dyDescent="0.2"/>
  <cols>
    <col min="1" max="1" width="36.28515625" style="6" bestFit="1" customWidth="1"/>
    <col min="2" max="3" width="15.7109375" style="6" customWidth="1"/>
    <col min="4" max="4" width="17.42578125" style="6" bestFit="1" customWidth="1"/>
    <col min="5" max="6" width="15.7109375" style="6" customWidth="1"/>
    <col min="7" max="7" width="17.42578125" style="6" bestFit="1" customWidth="1"/>
    <col min="8" max="9" width="15.7109375" style="6" customWidth="1"/>
    <col min="10" max="10" width="17.42578125" style="6" bestFit="1" customWidth="1"/>
    <col min="11" max="13" width="15.7109375" style="6" customWidth="1"/>
    <col min="14" max="14" width="19" style="10" bestFit="1" customWidth="1"/>
    <col min="15" max="256" width="15.7109375" style="6"/>
    <col min="257" max="257" width="31.5703125" style="6" customWidth="1"/>
    <col min="258" max="265" width="15.7109375" style="6" customWidth="1"/>
    <col min="266" max="266" width="16" style="6" bestFit="1" customWidth="1"/>
    <col min="267" max="269" width="15.7109375" style="6" customWidth="1"/>
    <col min="270" max="270" width="17" style="6" customWidth="1"/>
    <col min="271" max="512" width="15.7109375" style="6"/>
    <col min="513" max="513" width="31.5703125" style="6" customWidth="1"/>
    <col min="514" max="521" width="15.7109375" style="6" customWidth="1"/>
    <col min="522" max="522" width="16" style="6" bestFit="1" customWidth="1"/>
    <col min="523" max="525" width="15.7109375" style="6" customWidth="1"/>
    <col min="526" max="526" width="17" style="6" customWidth="1"/>
    <col min="527" max="768" width="15.7109375" style="6"/>
    <col min="769" max="769" width="31.5703125" style="6" customWidth="1"/>
    <col min="770" max="777" width="15.7109375" style="6" customWidth="1"/>
    <col min="778" max="778" width="16" style="6" bestFit="1" customWidth="1"/>
    <col min="779" max="781" width="15.7109375" style="6" customWidth="1"/>
    <col min="782" max="782" width="17" style="6" customWidth="1"/>
    <col min="783" max="1024" width="15.7109375" style="6"/>
    <col min="1025" max="1025" width="31.5703125" style="6" customWidth="1"/>
    <col min="1026" max="1033" width="15.7109375" style="6" customWidth="1"/>
    <col min="1034" max="1034" width="16" style="6" bestFit="1" customWidth="1"/>
    <col min="1035" max="1037" width="15.7109375" style="6" customWidth="1"/>
    <col min="1038" max="1038" width="17" style="6" customWidth="1"/>
    <col min="1039" max="1280" width="15.7109375" style="6"/>
    <col min="1281" max="1281" width="31.5703125" style="6" customWidth="1"/>
    <col min="1282" max="1289" width="15.7109375" style="6" customWidth="1"/>
    <col min="1290" max="1290" width="16" style="6" bestFit="1" customWidth="1"/>
    <col min="1291" max="1293" width="15.7109375" style="6" customWidth="1"/>
    <col min="1294" max="1294" width="17" style="6" customWidth="1"/>
    <col min="1295" max="1536" width="15.7109375" style="6"/>
    <col min="1537" max="1537" width="31.5703125" style="6" customWidth="1"/>
    <col min="1538" max="1545" width="15.7109375" style="6" customWidth="1"/>
    <col min="1546" max="1546" width="16" style="6" bestFit="1" customWidth="1"/>
    <col min="1547" max="1549" width="15.7109375" style="6" customWidth="1"/>
    <col min="1550" max="1550" width="17" style="6" customWidth="1"/>
    <col min="1551" max="1792" width="15.7109375" style="6"/>
    <col min="1793" max="1793" width="31.5703125" style="6" customWidth="1"/>
    <col min="1794" max="1801" width="15.7109375" style="6" customWidth="1"/>
    <col min="1802" max="1802" width="16" style="6" bestFit="1" customWidth="1"/>
    <col min="1803" max="1805" width="15.7109375" style="6" customWidth="1"/>
    <col min="1806" max="1806" width="17" style="6" customWidth="1"/>
    <col min="1807" max="2048" width="15.7109375" style="6"/>
    <col min="2049" max="2049" width="31.5703125" style="6" customWidth="1"/>
    <col min="2050" max="2057" width="15.7109375" style="6" customWidth="1"/>
    <col min="2058" max="2058" width="16" style="6" bestFit="1" customWidth="1"/>
    <col min="2059" max="2061" width="15.7109375" style="6" customWidth="1"/>
    <col min="2062" max="2062" width="17" style="6" customWidth="1"/>
    <col min="2063" max="2304" width="15.7109375" style="6"/>
    <col min="2305" max="2305" width="31.5703125" style="6" customWidth="1"/>
    <col min="2306" max="2313" width="15.7109375" style="6" customWidth="1"/>
    <col min="2314" max="2314" width="16" style="6" bestFit="1" customWidth="1"/>
    <col min="2315" max="2317" width="15.7109375" style="6" customWidth="1"/>
    <col min="2318" max="2318" width="17" style="6" customWidth="1"/>
    <col min="2319" max="2560" width="15.7109375" style="6"/>
    <col min="2561" max="2561" width="31.5703125" style="6" customWidth="1"/>
    <col min="2562" max="2569" width="15.7109375" style="6" customWidth="1"/>
    <col min="2570" max="2570" width="16" style="6" bestFit="1" customWidth="1"/>
    <col min="2571" max="2573" width="15.7109375" style="6" customWidth="1"/>
    <col min="2574" max="2574" width="17" style="6" customWidth="1"/>
    <col min="2575" max="2816" width="15.7109375" style="6"/>
    <col min="2817" max="2817" width="31.5703125" style="6" customWidth="1"/>
    <col min="2818" max="2825" width="15.7109375" style="6" customWidth="1"/>
    <col min="2826" max="2826" width="16" style="6" bestFit="1" customWidth="1"/>
    <col min="2827" max="2829" width="15.7109375" style="6" customWidth="1"/>
    <col min="2830" max="2830" width="17" style="6" customWidth="1"/>
    <col min="2831" max="3072" width="15.7109375" style="6"/>
    <col min="3073" max="3073" width="31.5703125" style="6" customWidth="1"/>
    <col min="3074" max="3081" width="15.7109375" style="6" customWidth="1"/>
    <col min="3082" max="3082" width="16" style="6" bestFit="1" customWidth="1"/>
    <col min="3083" max="3085" width="15.7109375" style="6" customWidth="1"/>
    <col min="3086" max="3086" width="17" style="6" customWidth="1"/>
    <col min="3087" max="3328" width="15.7109375" style="6"/>
    <col min="3329" max="3329" width="31.5703125" style="6" customWidth="1"/>
    <col min="3330" max="3337" width="15.7109375" style="6" customWidth="1"/>
    <col min="3338" max="3338" width="16" style="6" bestFit="1" customWidth="1"/>
    <col min="3339" max="3341" width="15.7109375" style="6" customWidth="1"/>
    <col min="3342" max="3342" width="17" style="6" customWidth="1"/>
    <col min="3343" max="3584" width="15.7109375" style="6"/>
    <col min="3585" max="3585" width="31.5703125" style="6" customWidth="1"/>
    <col min="3586" max="3593" width="15.7109375" style="6" customWidth="1"/>
    <col min="3594" max="3594" width="16" style="6" bestFit="1" customWidth="1"/>
    <col min="3595" max="3597" width="15.7109375" style="6" customWidth="1"/>
    <col min="3598" max="3598" width="17" style="6" customWidth="1"/>
    <col min="3599" max="3840" width="15.7109375" style="6"/>
    <col min="3841" max="3841" width="31.5703125" style="6" customWidth="1"/>
    <col min="3842" max="3849" width="15.7109375" style="6" customWidth="1"/>
    <col min="3850" max="3850" width="16" style="6" bestFit="1" customWidth="1"/>
    <col min="3851" max="3853" width="15.7109375" style="6" customWidth="1"/>
    <col min="3854" max="3854" width="17" style="6" customWidth="1"/>
    <col min="3855" max="4096" width="15.7109375" style="6"/>
    <col min="4097" max="4097" width="31.5703125" style="6" customWidth="1"/>
    <col min="4098" max="4105" width="15.7109375" style="6" customWidth="1"/>
    <col min="4106" max="4106" width="16" style="6" bestFit="1" customWidth="1"/>
    <col min="4107" max="4109" width="15.7109375" style="6" customWidth="1"/>
    <col min="4110" max="4110" width="17" style="6" customWidth="1"/>
    <col min="4111" max="4352" width="15.7109375" style="6"/>
    <col min="4353" max="4353" width="31.5703125" style="6" customWidth="1"/>
    <col min="4354" max="4361" width="15.7109375" style="6" customWidth="1"/>
    <col min="4362" max="4362" width="16" style="6" bestFit="1" customWidth="1"/>
    <col min="4363" max="4365" width="15.7109375" style="6" customWidth="1"/>
    <col min="4366" max="4366" width="17" style="6" customWidth="1"/>
    <col min="4367" max="4608" width="15.7109375" style="6"/>
    <col min="4609" max="4609" width="31.5703125" style="6" customWidth="1"/>
    <col min="4610" max="4617" width="15.7109375" style="6" customWidth="1"/>
    <col min="4618" max="4618" width="16" style="6" bestFit="1" customWidth="1"/>
    <col min="4619" max="4621" width="15.7109375" style="6" customWidth="1"/>
    <col min="4622" max="4622" width="17" style="6" customWidth="1"/>
    <col min="4623" max="4864" width="15.7109375" style="6"/>
    <col min="4865" max="4865" width="31.5703125" style="6" customWidth="1"/>
    <col min="4866" max="4873" width="15.7109375" style="6" customWidth="1"/>
    <col min="4874" max="4874" width="16" style="6" bestFit="1" customWidth="1"/>
    <col min="4875" max="4877" width="15.7109375" style="6" customWidth="1"/>
    <col min="4878" max="4878" width="17" style="6" customWidth="1"/>
    <col min="4879" max="5120" width="15.7109375" style="6"/>
    <col min="5121" max="5121" width="31.5703125" style="6" customWidth="1"/>
    <col min="5122" max="5129" width="15.7109375" style="6" customWidth="1"/>
    <col min="5130" max="5130" width="16" style="6" bestFit="1" customWidth="1"/>
    <col min="5131" max="5133" width="15.7109375" style="6" customWidth="1"/>
    <col min="5134" max="5134" width="17" style="6" customWidth="1"/>
    <col min="5135" max="5376" width="15.7109375" style="6"/>
    <col min="5377" max="5377" width="31.5703125" style="6" customWidth="1"/>
    <col min="5378" max="5385" width="15.7109375" style="6" customWidth="1"/>
    <col min="5386" max="5386" width="16" style="6" bestFit="1" customWidth="1"/>
    <col min="5387" max="5389" width="15.7109375" style="6" customWidth="1"/>
    <col min="5390" max="5390" width="17" style="6" customWidth="1"/>
    <col min="5391" max="5632" width="15.7109375" style="6"/>
    <col min="5633" max="5633" width="31.5703125" style="6" customWidth="1"/>
    <col min="5634" max="5641" width="15.7109375" style="6" customWidth="1"/>
    <col min="5642" max="5642" width="16" style="6" bestFit="1" customWidth="1"/>
    <col min="5643" max="5645" width="15.7109375" style="6" customWidth="1"/>
    <col min="5646" max="5646" width="17" style="6" customWidth="1"/>
    <col min="5647" max="5888" width="15.7109375" style="6"/>
    <col min="5889" max="5889" width="31.5703125" style="6" customWidth="1"/>
    <col min="5890" max="5897" width="15.7109375" style="6" customWidth="1"/>
    <col min="5898" max="5898" width="16" style="6" bestFit="1" customWidth="1"/>
    <col min="5899" max="5901" width="15.7109375" style="6" customWidth="1"/>
    <col min="5902" max="5902" width="17" style="6" customWidth="1"/>
    <col min="5903" max="6144" width="15.7109375" style="6"/>
    <col min="6145" max="6145" width="31.5703125" style="6" customWidth="1"/>
    <col min="6146" max="6153" width="15.7109375" style="6" customWidth="1"/>
    <col min="6154" max="6154" width="16" style="6" bestFit="1" customWidth="1"/>
    <col min="6155" max="6157" width="15.7109375" style="6" customWidth="1"/>
    <col min="6158" max="6158" width="17" style="6" customWidth="1"/>
    <col min="6159" max="6400" width="15.7109375" style="6"/>
    <col min="6401" max="6401" width="31.5703125" style="6" customWidth="1"/>
    <col min="6402" max="6409" width="15.7109375" style="6" customWidth="1"/>
    <col min="6410" max="6410" width="16" style="6" bestFit="1" customWidth="1"/>
    <col min="6411" max="6413" width="15.7109375" style="6" customWidth="1"/>
    <col min="6414" max="6414" width="17" style="6" customWidth="1"/>
    <col min="6415" max="6656" width="15.7109375" style="6"/>
    <col min="6657" max="6657" width="31.5703125" style="6" customWidth="1"/>
    <col min="6658" max="6665" width="15.7109375" style="6" customWidth="1"/>
    <col min="6666" max="6666" width="16" style="6" bestFit="1" customWidth="1"/>
    <col min="6667" max="6669" width="15.7109375" style="6" customWidth="1"/>
    <col min="6670" max="6670" width="17" style="6" customWidth="1"/>
    <col min="6671" max="6912" width="15.7109375" style="6"/>
    <col min="6913" max="6913" width="31.5703125" style="6" customWidth="1"/>
    <col min="6914" max="6921" width="15.7109375" style="6" customWidth="1"/>
    <col min="6922" max="6922" width="16" style="6" bestFit="1" customWidth="1"/>
    <col min="6923" max="6925" width="15.7109375" style="6" customWidth="1"/>
    <col min="6926" max="6926" width="17" style="6" customWidth="1"/>
    <col min="6927" max="7168" width="15.7109375" style="6"/>
    <col min="7169" max="7169" width="31.5703125" style="6" customWidth="1"/>
    <col min="7170" max="7177" width="15.7109375" style="6" customWidth="1"/>
    <col min="7178" max="7178" width="16" style="6" bestFit="1" customWidth="1"/>
    <col min="7179" max="7181" width="15.7109375" style="6" customWidth="1"/>
    <col min="7182" max="7182" width="17" style="6" customWidth="1"/>
    <col min="7183" max="7424" width="15.7109375" style="6"/>
    <col min="7425" max="7425" width="31.5703125" style="6" customWidth="1"/>
    <col min="7426" max="7433" width="15.7109375" style="6" customWidth="1"/>
    <col min="7434" max="7434" width="16" style="6" bestFit="1" customWidth="1"/>
    <col min="7435" max="7437" width="15.7109375" style="6" customWidth="1"/>
    <col min="7438" max="7438" width="17" style="6" customWidth="1"/>
    <col min="7439" max="7680" width="15.7109375" style="6"/>
    <col min="7681" max="7681" width="31.5703125" style="6" customWidth="1"/>
    <col min="7682" max="7689" width="15.7109375" style="6" customWidth="1"/>
    <col min="7690" max="7690" width="16" style="6" bestFit="1" customWidth="1"/>
    <col min="7691" max="7693" width="15.7109375" style="6" customWidth="1"/>
    <col min="7694" max="7694" width="17" style="6" customWidth="1"/>
    <col min="7695" max="7936" width="15.7109375" style="6"/>
    <col min="7937" max="7937" width="31.5703125" style="6" customWidth="1"/>
    <col min="7938" max="7945" width="15.7109375" style="6" customWidth="1"/>
    <col min="7946" max="7946" width="16" style="6" bestFit="1" customWidth="1"/>
    <col min="7947" max="7949" width="15.7109375" style="6" customWidth="1"/>
    <col min="7950" max="7950" width="17" style="6" customWidth="1"/>
    <col min="7951" max="8192" width="15.7109375" style="6"/>
    <col min="8193" max="8193" width="31.5703125" style="6" customWidth="1"/>
    <col min="8194" max="8201" width="15.7109375" style="6" customWidth="1"/>
    <col min="8202" max="8202" width="16" style="6" bestFit="1" customWidth="1"/>
    <col min="8203" max="8205" width="15.7109375" style="6" customWidth="1"/>
    <col min="8206" max="8206" width="17" style="6" customWidth="1"/>
    <col min="8207" max="8448" width="15.7109375" style="6"/>
    <col min="8449" max="8449" width="31.5703125" style="6" customWidth="1"/>
    <col min="8450" max="8457" width="15.7109375" style="6" customWidth="1"/>
    <col min="8458" max="8458" width="16" style="6" bestFit="1" customWidth="1"/>
    <col min="8459" max="8461" width="15.7109375" style="6" customWidth="1"/>
    <col min="8462" max="8462" width="17" style="6" customWidth="1"/>
    <col min="8463" max="8704" width="15.7109375" style="6"/>
    <col min="8705" max="8705" width="31.5703125" style="6" customWidth="1"/>
    <col min="8706" max="8713" width="15.7109375" style="6" customWidth="1"/>
    <col min="8714" max="8714" width="16" style="6" bestFit="1" customWidth="1"/>
    <col min="8715" max="8717" width="15.7109375" style="6" customWidth="1"/>
    <col min="8718" max="8718" width="17" style="6" customWidth="1"/>
    <col min="8719" max="8960" width="15.7109375" style="6"/>
    <col min="8961" max="8961" width="31.5703125" style="6" customWidth="1"/>
    <col min="8962" max="8969" width="15.7109375" style="6" customWidth="1"/>
    <col min="8970" max="8970" width="16" style="6" bestFit="1" customWidth="1"/>
    <col min="8971" max="8973" width="15.7109375" style="6" customWidth="1"/>
    <col min="8974" max="8974" width="17" style="6" customWidth="1"/>
    <col min="8975" max="9216" width="15.7109375" style="6"/>
    <col min="9217" max="9217" width="31.5703125" style="6" customWidth="1"/>
    <col min="9218" max="9225" width="15.7109375" style="6" customWidth="1"/>
    <col min="9226" max="9226" width="16" style="6" bestFit="1" customWidth="1"/>
    <col min="9227" max="9229" width="15.7109375" style="6" customWidth="1"/>
    <col min="9230" max="9230" width="17" style="6" customWidth="1"/>
    <col min="9231" max="9472" width="15.7109375" style="6"/>
    <col min="9473" max="9473" width="31.5703125" style="6" customWidth="1"/>
    <col min="9474" max="9481" width="15.7109375" style="6" customWidth="1"/>
    <col min="9482" max="9482" width="16" style="6" bestFit="1" customWidth="1"/>
    <col min="9483" max="9485" width="15.7109375" style="6" customWidth="1"/>
    <col min="9486" max="9486" width="17" style="6" customWidth="1"/>
    <col min="9487" max="9728" width="15.7109375" style="6"/>
    <col min="9729" max="9729" width="31.5703125" style="6" customWidth="1"/>
    <col min="9730" max="9737" width="15.7109375" style="6" customWidth="1"/>
    <col min="9738" max="9738" width="16" style="6" bestFit="1" customWidth="1"/>
    <col min="9739" max="9741" width="15.7109375" style="6" customWidth="1"/>
    <col min="9742" max="9742" width="17" style="6" customWidth="1"/>
    <col min="9743" max="9984" width="15.7109375" style="6"/>
    <col min="9985" max="9985" width="31.5703125" style="6" customWidth="1"/>
    <col min="9986" max="9993" width="15.7109375" style="6" customWidth="1"/>
    <col min="9994" max="9994" width="16" style="6" bestFit="1" customWidth="1"/>
    <col min="9995" max="9997" width="15.7109375" style="6" customWidth="1"/>
    <col min="9998" max="9998" width="17" style="6" customWidth="1"/>
    <col min="9999" max="10240" width="15.7109375" style="6"/>
    <col min="10241" max="10241" width="31.5703125" style="6" customWidth="1"/>
    <col min="10242" max="10249" width="15.7109375" style="6" customWidth="1"/>
    <col min="10250" max="10250" width="16" style="6" bestFit="1" customWidth="1"/>
    <col min="10251" max="10253" width="15.7109375" style="6" customWidth="1"/>
    <col min="10254" max="10254" width="17" style="6" customWidth="1"/>
    <col min="10255" max="10496" width="15.7109375" style="6"/>
    <col min="10497" max="10497" width="31.5703125" style="6" customWidth="1"/>
    <col min="10498" max="10505" width="15.7109375" style="6" customWidth="1"/>
    <col min="10506" max="10506" width="16" style="6" bestFit="1" customWidth="1"/>
    <col min="10507" max="10509" width="15.7109375" style="6" customWidth="1"/>
    <col min="10510" max="10510" width="17" style="6" customWidth="1"/>
    <col min="10511" max="10752" width="15.7109375" style="6"/>
    <col min="10753" max="10753" width="31.5703125" style="6" customWidth="1"/>
    <col min="10754" max="10761" width="15.7109375" style="6" customWidth="1"/>
    <col min="10762" max="10762" width="16" style="6" bestFit="1" customWidth="1"/>
    <col min="10763" max="10765" width="15.7109375" style="6" customWidth="1"/>
    <col min="10766" max="10766" width="17" style="6" customWidth="1"/>
    <col min="10767" max="11008" width="15.7109375" style="6"/>
    <col min="11009" max="11009" width="31.5703125" style="6" customWidth="1"/>
    <col min="11010" max="11017" width="15.7109375" style="6" customWidth="1"/>
    <col min="11018" max="11018" width="16" style="6" bestFit="1" customWidth="1"/>
    <col min="11019" max="11021" width="15.7109375" style="6" customWidth="1"/>
    <col min="11022" max="11022" width="17" style="6" customWidth="1"/>
    <col min="11023" max="11264" width="15.7109375" style="6"/>
    <col min="11265" max="11265" width="31.5703125" style="6" customWidth="1"/>
    <col min="11266" max="11273" width="15.7109375" style="6" customWidth="1"/>
    <col min="11274" max="11274" width="16" style="6" bestFit="1" customWidth="1"/>
    <col min="11275" max="11277" width="15.7109375" style="6" customWidth="1"/>
    <col min="11278" max="11278" width="17" style="6" customWidth="1"/>
    <col min="11279" max="11520" width="15.7109375" style="6"/>
    <col min="11521" max="11521" width="31.5703125" style="6" customWidth="1"/>
    <col min="11522" max="11529" width="15.7109375" style="6" customWidth="1"/>
    <col min="11530" max="11530" width="16" style="6" bestFit="1" customWidth="1"/>
    <col min="11531" max="11533" width="15.7109375" style="6" customWidth="1"/>
    <col min="11534" max="11534" width="17" style="6" customWidth="1"/>
    <col min="11535" max="11776" width="15.7109375" style="6"/>
    <col min="11777" max="11777" width="31.5703125" style="6" customWidth="1"/>
    <col min="11778" max="11785" width="15.7109375" style="6" customWidth="1"/>
    <col min="11786" max="11786" width="16" style="6" bestFit="1" customWidth="1"/>
    <col min="11787" max="11789" width="15.7109375" style="6" customWidth="1"/>
    <col min="11790" max="11790" width="17" style="6" customWidth="1"/>
    <col min="11791" max="12032" width="15.7109375" style="6"/>
    <col min="12033" max="12033" width="31.5703125" style="6" customWidth="1"/>
    <col min="12034" max="12041" width="15.7109375" style="6" customWidth="1"/>
    <col min="12042" max="12042" width="16" style="6" bestFit="1" customWidth="1"/>
    <col min="12043" max="12045" width="15.7109375" style="6" customWidth="1"/>
    <col min="12046" max="12046" width="17" style="6" customWidth="1"/>
    <col min="12047" max="12288" width="15.7109375" style="6"/>
    <col min="12289" max="12289" width="31.5703125" style="6" customWidth="1"/>
    <col min="12290" max="12297" width="15.7109375" style="6" customWidth="1"/>
    <col min="12298" max="12298" width="16" style="6" bestFit="1" customWidth="1"/>
    <col min="12299" max="12301" width="15.7109375" style="6" customWidth="1"/>
    <col min="12302" max="12302" width="17" style="6" customWidth="1"/>
    <col min="12303" max="12544" width="15.7109375" style="6"/>
    <col min="12545" max="12545" width="31.5703125" style="6" customWidth="1"/>
    <col min="12546" max="12553" width="15.7109375" style="6" customWidth="1"/>
    <col min="12554" max="12554" width="16" style="6" bestFit="1" customWidth="1"/>
    <col min="12555" max="12557" width="15.7109375" style="6" customWidth="1"/>
    <col min="12558" max="12558" width="17" style="6" customWidth="1"/>
    <col min="12559" max="12800" width="15.7109375" style="6"/>
    <col min="12801" max="12801" width="31.5703125" style="6" customWidth="1"/>
    <col min="12802" max="12809" width="15.7109375" style="6" customWidth="1"/>
    <col min="12810" max="12810" width="16" style="6" bestFit="1" customWidth="1"/>
    <col min="12811" max="12813" width="15.7109375" style="6" customWidth="1"/>
    <col min="12814" max="12814" width="17" style="6" customWidth="1"/>
    <col min="12815" max="13056" width="15.7109375" style="6"/>
    <col min="13057" max="13057" width="31.5703125" style="6" customWidth="1"/>
    <col min="13058" max="13065" width="15.7109375" style="6" customWidth="1"/>
    <col min="13066" max="13066" width="16" style="6" bestFit="1" customWidth="1"/>
    <col min="13067" max="13069" width="15.7109375" style="6" customWidth="1"/>
    <col min="13070" max="13070" width="17" style="6" customWidth="1"/>
    <col min="13071" max="13312" width="15.7109375" style="6"/>
    <col min="13313" max="13313" width="31.5703125" style="6" customWidth="1"/>
    <col min="13314" max="13321" width="15.7109375" style="6" customWidth="1"/>
    <col min="13322" max="13322" width="16" style="6" bestFit="1" customWidth="1"/>
    <col min="13323" max="13325" width="15.7109375" style="6" customWidth="1"/>
    <col min="13326" max="13326" width="17" style="6" customWidth="1"/>
    <col min="13327" max="13568" width="15.7109375" style="6"/>
    <col min="13569" max="13569" width="31.5703125" style="6" customWidth="1"/>
    <col min="13570" max="13577" width="15.7109375" style="6" customWidth="1"/>
    <col min="13578" max="13578" width="16" style="6" bestFit="1" customWidth="1"/>
    <col min="13579" max="13581" width="15.7109375" style="6" customWidth="1"/>
    <col min="13582" max="13582" width="17" style="6" customWidth="1"/>
    <col min="13583" max="13824" width="15.7109375" style="6"/>
    <col min="13825" max="13825" width="31.5703125" style="6" customWidth="1"/>
    <col min="13826" max="13833" width="15.7109375" style="6" customWidth="1"/>
    <col min="13834" max="13834" width="16" style="6" bestFit="1" customWidth="1"/>
    <col min="13835" max="13837" width="15.7109375" style="6" customWidth="1"/>
    <col min="13838" max="13838" width="17" style="6" customWidth="1"/>
    <col min="13839" max="14080" width="15.7109375" style="6"/>
    <col min="14081" max="14081" width="31.5703125" style="6" customWidth="1"/>
    <col min="14082" max="14089" width="15.7109375" style="6" customWidth="1"/>
    <col min="14090" max="14090" width="16" style="6" bestFit="1" customWidth="1"/>
    <col min="14091" max="14093" width="15.7109375" style="6" customWidth="1"/>
    <col min="14094" max="14094" width="17" style="6" customWidth="1"/>
    <col min="14095" max="14336" width="15.7109375" style="6"/>
    <col min="14337" max="14337" width="31.5703125" style="6" customWidth="1"/>
    <col min="14338" max="14345" width="15.7109375" style="6" customWidth="1"/>
    <col min="14346" max="14346" width="16" style="6" bestFit="1" customWidth="1"/>
    <col min="14347" max="14349" width="15.7109375" style="6" customWidth="1"/>
    <col min="14350" max="14350" width="17" style="6" customWidth="1"/>
    <col min="14351" max="14592" width="15.7109375" style="6"/>
    <col min="14593" max="14593" width="31.5703125" style="6" customWidth="1"/>
    <col min="14594" max="14601" width="15.7109375" style="6" customWidth="1"/>
    <col min="14602" max="14602" width="16" style="6" bestFit="1" customWidth="1"/>
    <col min="14603" max="14605" width="15.7109375" style="6" customWidth="1"/>
    <col min="14606" max="14606" width="17" style="6" customWidth="1"/>
    <col min="14607" max="14848" width="15.7109375" style="6"/>
    <col min="14849" max="14849" width="31.5703125" style="6" customWidth="1"/>
    <col min="14850" max="14857" width="15.7109375" style="6" customWidth="1"/>
    <col min="14858" max="14858" width="16" style="6" bestFit="1" customWidth="1"/>
    <col min="14859" max="14861" width="15.7109375" style="6" customWidth="1"/>
    <col min="14862" max="14862" width="17" style="6" customWidth="1"/>
    <col min="14863" max="15104" width="15.7109375" style="6"/>
    <col min="15105" max="15105" width="31.5703125" style="6" customWidth="1"/>
    <col min="15106" max="15113" width="15.7109375" style="6" customWidth="1"/>
    <col min="15114" max="15114" width="16" style="6" bestFit="1" customWidth="1"/>
    <col min="15115" max="15117" width="15.7109375" style="6" customWidth="1"/>
    <col min="15118" max="15118" width="17" style="6" customWidth="1"/>
    <col min="15119" max="15360" width="15.7109375" style="6"/>
    <col min="15361" max="15361" width="31.5703125" style="6" customWidth="1"/>
    <col min="15362" max="15369" width="15.7109375" style="6" customWidth="1"/>
    <col min="15370" max="15370" width="16" style="6" bestFit="1" customWidth="1"/>
    <col min="15371" max="15373" width="15.7109375" style="6" customWidth="1"/>
    <col min="15374" max="15374" width="17" style="6" customWidth="1"/>
    <col min="15375" max="15616" width="15.7109375" style="6"/>
    <col min="15617" max="15617" width="31.5703125" style="6" customWidth="1"/>
    <col min="15618" max="15625" width="15.7109375" style="6" customWidth="1"/>
    <col min="15626" max="15626" width="16" style="6" bestFit="1" customWidth="1"/>
    <col min="15627" max="15629" width="15.7109375" style="6" customWidth="1"/>
    <col min="15630" max="15630" width="17" style="6" customWidth="1"/>
    <col min="15631" max="15872" width="15.7109375" style="6"/>
    <col min="15873" max="15873" width="31.5703125" style="6" customWidth="1"/>
    <col min="15874" max="15881" width="15.7109375" style="6" customWidth="1"/>
    <col min="15882" max="15882" width="16" style="6" bestFit="1" customWidth="1"/>
    <col min="15883" max="15885" width="15.7109375" style="6" customWidth="1"/>
    <col min="15886" max="15886" width="17" style="6" customWidth="1"/>
    <col min="15887" max="16128" width="15.7109375" style="6"/>
    <col min="16129" max="16129" width="31.5703125" style="6" customWidth="1"/>
    <col min="16130" max="16137" width="15.7109375" style="6" customWidth="1"/>
    <col min="16138" max="16138" width="16" style="6" bestFit="1" customWidth="1"/>
    <col min="16139" max="16141" width="15.7109375" style="6" customWidth="1"/>
    <col min="16142" max="16142" width="17" style="6" customWidth="1"/>
    <col min="16143" max="16384" width="15.7109375" style="6"/>
  </cols>
  <sheetData>
    <row r="1" spans="1:14" x14ac:dyDescent="0.2">
      <c r="A1" s="145" t="s">
        <v>0</v>
      </c>
      <c r="B1" s="4"/>
      <c r="C1" s="4"/>
      <c r="D1" s="1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x14ac:dyDescent="0.2">
      <c r="A2" s="145" t="s">
        <v>13</v>
      </c>
      <c r="B2" s="4"/>
      <c r="C2" s="4"/>
      <c r="D2" s="1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x14ac:dyDescent="0.2">
      <c r="A3" s="145" t="s">
        <v>14</v>
      </c>
      <c r="B3" s="4"/>
      <c r="C3" s="4"/>
      <c r="D3" s="1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x14ac:dyDescent="0.2">
      <c r="A4" s="145" t="s">
        <v>104</v>
      </c>
      <c r="B4" s="4"/>
      <c r="C4" s="4"/>
      <c r="D4" s="1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4" x14ac:dyDescent="0.2">
      <c r="A5" s="4"/>
      <c r="B5" s="4"/>
      <c r="C5" s="4"/>
      <c r="D5" s="3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x14ac:dyDescent="0.2">
      <c r="A6" s="7"/>
      <c r="B6" s="8"/>
      <c r="D6" s="9"/>
    </row>
    <row r="7" spans="1:14" x14ac:dyDescent="0.2">
      <c r="A7" s="2"/>
    </row>
    <row r="9" spans="1:14" x14ac:dyDescent="0.2">
      <c r="A9" s="11"/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  <c r="K9" s="12" t="s">
        <v>11</v>
      </c>
      <c r="L9" s="12" t="s">
        <v>12</v>
      </c>
      <c r="M9" s="12" t="s">
        <v>1</v>
      </c>
      <c r="N9" s="13" t="s">
        <v>15</v>
      </c>
    </row>
    <row r="10" spans="1:14" x14ac:dyDescent="0.2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x14ac:dyDescent="0.2">
      <c r="A11" s="16" t="s">
        <v>16</v>
      </c>
      <c r="B11" s="14">
        <v>0</v>
      </c>
      <c r="C11" s="14">
        <v>0</v>
      </c>
      <c r="D11" s="14">
        <v>549692.49</v>
      </c>
      <c r="E11" s="14">
        <v>0</v>
      </c>
      <c r="F11" s="14">
        <v>0</v>
      </c>
      <c r="G11" s="14">
        <v>546087.11</v>
      </c>
      <c r="H11" s="14">
        <v>0</v>
      </c>
      <c r="I11" s="14"/>
      <c r="J11" s="14"/>
      <c r="K11" s="14"/>
      <c r="L11" s="14"/>
      <c r="M11" s="14"/>
      <c r="N11" s="14">
        <f>SUM(B11:M11)</f>
        <v>1095779.6000000001</v>
      </c>
    </row>
    <row r="12" spans="1:14" x14ac:dyDescent="0.2">
      <c r="A12" s="1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x14ac:dyDescent="0.2">
      <c r="A13" s="16" t="s">
        <v>17</v>
      </c>
      <c r="B13" s="14">
        <v>0</v>
      </c>
      <c r="C13" s="14">
        <v>0</v>
      </c>
      <c r="D13" s="14">
        <v>162389.17000000001</v>
      </c>
      <c r="E13" s="14">
        <v>0</v>
      </c>
      <c r="F13" s="14">
        <v>0</v>
      </c>
      <c r="G13" s="17">
        <v>6241.5</v>
      </c>
      <c r="H13" s="14">
        <v>0</v>
      </c>
      <c r="I13" s="14"/>
      <c r="J13" s="14"/>
      <c r="K13" s="14"/>
      <c r="L13" s="14"/>
      <c r="M13" s="14"/>
      <c r="N13" s="14">
        <f>SUM(B13:M13)</f>
        <v>168630.67</v>
      </c>
    </row>
    <row r="14" spans="1:14" x14ac:dyDescent="0.2">
      <c r="A14" s="1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x14ac:dyDescent="0.2">
      <c r="A15" s="16" t="s">
        <v>106</v>
      </c>
      <c r="B15" s="14">
        <v>0</v>
      </c>
      <c r="C15" s="14">
        <v>0</v>
      </c>
      <c r="D15" s="14">
        <v>832480.94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  <c r="K15" s="14"/>
      <c r="L15" s="14"/>
      <c r="M15" s="14"/>
      <c r="N15" s="14">
        <f>SUM(B15:M15)</f>
        <v>832480.94</v>
      </c>
    </row>
    <row r="16" spans="1:14" x14ac:dyDescent="0.2">
      <c r="A16" s="1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">
      <c r="A17" s="18" t="s">
        <v>18</v>
      </c>
      <c r="B17" s="14">
        <f>5201231.6</f>
        <v>5201231.5999999996</v>
      </c>
      <c r="C17" s="14">
        <v>8457076.5500000007</v>
      </c>
      <c r="D17" s="14">
        <v>15515400.84</v>
      </c>
      <c r="E17" s="14">
        <v>13445864.300000001</v>
      </c>
      <c r="F17" s="14">
        <v>7366227.5700000003</v>
      </c>
      <c r="G17" s="14">
        <v>12290013.83</v>
      </c>
      <c r="H17" s="14">
        <v>2906500.79</v>
      </c>
      <c r="I17" s="14"/>
      <c r="J17" s="14"/>
      <c r="K17" s="14"/>
      <c r="L17" s="14"/>
      <c r="M17" s="14"/>
      <c r="N17" s="14">
        <f>SUM(B17:M17)</f>
        <v>65182315.480000004</v>
      </c>
    </row>
    <row r="18" spans="1:14" x14ac:dyDescent="0.2">
      <c r="A18" s="1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">
      <c r="A19" s="16" t="s">
        <v>19</v>
      </c>
      <c r="B19" s="14">
        <v>0</v>
      </c>
      <c r="C19" s="14">
        <v>0</v>
      </c>
      <c r="D19" s="14">
        <v>156451059.03</v>
      </c>
      <c r="E19" s="14">
        <v>0</v>
      </c>
      <c r="F19" s="14">
        <v>0</v>
      </c>
      <c r="G19" s="14">
        <v>195978438.53999999</v>
      </c>
      <c r="H19" s="14">
        <v>0</v>
      </c>
      <c r="I19" s="14"/>
      <c r="J19" s="14"/>
      <c r="K19" s="14"/>
      <c r="L19" s="14"/>
      <c r="M19" s="14"/>
      <c r="N19" s="14">
        <f>SUM(B19:M19)</f>
        <v>352429497.56999999</v>
      </c>
    </row>
    <row r="20" spans="1:14" x14ac:dyDescent="0.2">
      <c r="A20" s="1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">
      <c r="A21" s="18" t="s">
        <v>95</v>
      </c>
      <c r="B21" s="14">
        <v>3370172.19</v>
      </c>
      <c r="C21" s="14">
        <v>1629827.81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/>
      <c r="J21" s="14"/>
      <c r="K21" s="14"/>
      <c r="L21" s="14"/>
      <c r="M21" s="14"/>
      <c r="N21" s="14">
        <f>SUM(B21:M21)</f>
        <v>5000000</v>
      </c>
    </row>
    <row r="22" spans="1:14" x14ac:dyDescent="0.2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">
      <c r="A23" s="16" t="s">
        <v>93</v>
      </c>
      <c r="B23" s="14">
        <v>0</v>
      </c>
      <c r="C23" s="14">
        <v>1678137.7</v>
      </c>
      <c r="D23" s="14">
        <v>3695943.74</v>
      </c>
      <c r="E23" s="14">
        <v>4344316.1100000003</v>
      </c>
      <c r="F23" s="14">
        <v>3776827.82</v>
      </c>
      <c r="G23" s="14">
        <v>3607927.17</v>
      </c>
      <c r="H23" s="14">
        <v>3814017.3</v>
      </c>
      <c r="I23" s="14"/>
      <c r="J23" s="14"/>
      <c r="K23" s="14"/>
      <c r="L23" s="14"/>
      <c r="M23" s="14"/>
      <c r="N23" s="14">
        <f>SUM(B23:M23)</f>
        <v>20917169.84</v>
      </c>
    </row>
    <row r="24" spans="1:14" x14ac:dyDescent="0.2">
      <c r="A24" s="1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">
      <c r="A25" s="16" t="s">
        <v>101</v>
      </c>
      <c r="B25" s="14">
        <f>6441200.37</f>
        <v>6441200.3700000001</v>
      </c>
      <c r="C25" s="14">
        <v>6501253.9299999997</v>
      </c>
      <c r="D25" s="14">
        <v>6175563.9800000004</v>
      </c>
      <c r="E25" s="14">
        <v>6265756.8399999999</v>
      </c>
      <c r="F25" s="14">
        <v>4963343.3899999997</v>
      </c>
      <c r="G25" s="14">
        <v>5386685.6799999997</v>
      </c>
      <c r="H25" s="14">
        <v>8055986.5199999996</v>
      </c>
      <c r="I25" s="14"/>
      <c r="J25" s="14"/>
      <c r="K25" s="14"/>
      <c r="L25" s="14"/>
      <c r="M25" s="14"/>
      <c r="N25" s="14">
        <f>SUM(B25:M25)</f>
        <v>43789790.709999993</v>
      </c>
    </row>
    <row r="26" spans="1:14" x14ac:dyDescent="0.2">
      <c r="A26" s="1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2">
      <c r="A27" s="16" t="s">
        <v>102</v>
      </c>
      <c r="B27" s="14">
        <f>3619969.44</f>
        <v>3619969.44</v>
      </c>
      <c r="C27" s="14">
        <v>4093722.91</v>
      </c>
      <c r="D27" s="14">
        <v>3663097.43</v>
      </c>
      <c r="E27" s="14">
        <v>3713099.08</v>
      </c>
      <c r="F27" s="14">
        <v>3524524.56</v>
      </c>
      <c r="G27" s="14">
        <v>3221525.74</v>
      </c>
      <c r="H27" s="14">
        <v>4366862.45</v>
      </c>
      <c r="I27" s="14"/>
      <c r="J27" s="14"/>
      <c r="K27" s="14"/>
      <c r="L27" s="14"/>
      <c r="M27" s="14"/>
      <c r="N27" s="14">
        <f t="shared" ref="N27" si="0">SUM(B27:M27)</f>
        <v>26202801.609999996</v>
      </c>
    </row>
    <row r="28" spans="1:14" ht="12" customHeight="1" x14ac:dyDescent="0.2">
      <c r="A28" s="1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">
      <c r="A29" s="16" t="s">
        <v>20</v>
      </c>
      <c r="B29" s="14">
        <v>0</v>
      </c>
      <c r="C29" s="14">
        <v>0</v>
      </c>
      <c r="D29" s="14">
        <v>28420652.260000002</v>
      </c>
      <c r="E29" s="14">
        <v>0</v>
      </c>
      <c r="F29" s="14">
        <v>0</v>
      </c>
      <c r="G29" s="14">
        <v>24445982.569999993</v>
      </c>
      <c r="H29" s="14">
        <v>0</v>
      </c>
      <c r="I29" s="14"/>
      <c r="J29" s="14"/>
      <c r="K29" s="14"/>
      <c r="L29" s="14"/>
      <c r="M29" s="14"/>
      <c r="N29" s="14">
        <f>SUM(B29:M29)</f>
        <v>52866634.829999998</v>
      </c>
    </row>
    <row r="30" spans="1:14" x14ac:dyDescent="0.2">
      <c r="A30" s="16" t="s">
        <v>21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2">
      <c r="A31" s="1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s="10" customFormat="1" ht="15" thickBot="1" x14ac:dyDescent="0.25">
      <c r="A32" s="20" t="s">
        <v>15</v>
      </c>
      <c r="B32" s="139">
        <f>SUM(B11:B30)</f>
        <v>18632573.600000001</v>
      </c>
      <c r="C32" s="139">
        <f>SUM(C11:C30)</f>
        <v>22360018.900000002</v>
      </c>
      <c r="D32" s="139">
        <f>SUM(D11:D30)</f>
        <v>215466279.88</v>
      </c>
      <c r="E32" s="139">
        <f>SUM(E11:E30)</f>
        <v>27769036.329999998</v>
      </c>
      <c r="F32" s="139">
        <f>SUM(F11:F30)</f>
        <v>19630923.34</v>
      </c>
      <c r="G32" s="139">
        <f t="shared" ref="G32:N32" si="1">SUM(G11:G31)</f>
        <v>245482902.13999999</v>
      </c>
      <c r="H32" s="139">
        <f t="shared" si="1"/>
        <v>19143367.059999999</v>
      </c>
      <c r="I32" s="139">
        <f t="shared" si="1"/>
        <v>0</v>
      </c>
      <c r="J32" s="139">
        <f t="shared" si="1"/>
        <v>0</v>
      </c>
      <c r="K32" s="139">
        <f t="shared" si="1"/>
        <v>0</v>
      </c>
      <c r="L32" s="139">
        <f t="shared" si="1"/>
        <v>0</v>
      </c>
      <c r="M32" s="139">
        <f t="shared" si="1"/>
        <v>0</v>
      </c>
      <c r="N32" s="21">
        <f t="shared" si="1"/>
        <v>568485101.25</v>
      </c>
    </row>
    <row r="33" spans="1:13" ht="15" thickTop="1" x14ac:dyDescent="0.2">
      <c r="A33" s="9"/>
      <c r="B33" s="22"/>
      <c r="C33" s="22"/>
      <c r="D33" s="17"/>
      <c r="E33" s="17"/>
      <c r="F33" s="23"/>
      <c r="G33" s="23"/>
      <c r="H33" s="23"/>
      <c r="I33" s="23"/>
      <c r="J33" s="23"/>
      <c r="K33" s="23"/>
      <c r="L33" s="23"/>
      <c r="M33" s="23"/>
    </row>
    <row r="34" spans="1:13" x14ac:dyDescent="0.2">
      <c r="A34" s="9"/>
      <c r="B34" s="22"/>
      <c r="C34" s="22"/>
      <c r="D34" s="17"/>
      <c r="E34" s="17"/>
      <c r="F34" s="23"/>
      <c r="G34" s="23"/>
      <c r="H34" s="23"/>
      <c r="I34" s="23"/>
      <c r="J34" s="23"/>
      <c r="K34" s="23"/>
      <c r="L34" s="23"/>
      <c r="M34" s="23"/>
    </row>
    <row r="35" spans="1:13" x14ac:dyDescent="0.2">
      <c r="A35" s="9"/>
      <c r="B35" s="22"/>
      <c r="C35" s="22"/>
      <c r="D35" s="17"/>
      <c r="E35" s="17"/>
      <c r="F35" s="23"/>
      <c r="G35" s="23"/>
      <c r="H35" s="23"/>
      <c r="I35" s="23"/>
      <c r="J35" s="23"/>
      <c r="K35" s="23"/>
      <c r="L35" s="23"/>
      <c r="M35" s="23"/>
    </row>
    <row r="36" spans="1:13" x14ac:dyDescent="0.2">
      <c r="A36" s="9"/>
      <c r="B36" s="22"/>
      <c r="C36" s="22"/>
      <c r="D36" s="17"/>
      <c r="E36" s="17"/>
      <c r="F36" s="23"/>
      <c r="G36" s="23"/>
      <c r="H36" s="23"/>
      <c r="I36" s="23"/>
      <c r="J36" s="23"/>
      <c r="K36" s="23"/>
      <c r="L36" s="23"/>
      <c r="M36" s="23"/>
    </row>
    <row r="37" spans="1:13" x14ac:dyDescent="0.2">
      <c r="A37" s="9"/>
      <c r="B37" s="22"/>
      <c r="C37" s="22"/>
      <c r="D37" s="19"/>
      <c r="E37" s="17"/>
      <c r="F37" s="23"/>
      <c r="G37" s="23"/>
      <c r="H37" s="23"/>
      <c r="I37" s="23"/>
      <c r="J37" s="23"/>
      <c r="K37" s="23"/>
      <c r="L37" s="23"/>
      <c r="M37" s="23"/>
    </row>
    <row r="38" spans="1:13" x14ac:dyDescent="0.2">
      <c r="A38" s="9"/>
      <c r="B38" s="22"/>
      <c r="C38" s="22"/>
      <c r="D38" s="17"/>
      <c r="E38" s="17"/>
      <c r="F38" s="23"/>
      <c r="G38" s="23"/>
      <c r="H38" s="23"/>
      <c r="I38" s="23"/>
      <c r="J38" s="23"/>
      <c r="K38" s="23"/>
      <c r="L38" s="23"/>
      <c r="M38" s="23"/>
    </row>
    <row r="39" spans="1:13" x14ac:dyDescent="0.2">
      <c r="A39" s="9"/>
      <c r="B39" s="22"/>
      <c r="C39" s="22"/>
      <c r="D39" s="17"/>
      <c r="E39" s="17"/>
      <c r="F39" s="23"/>
      <c r="G39" s="23"/>
      <c r="H39" s="23"/>
      <c r="I39" s="23"/>
      <c r="J39" s="23"/>
      <c r="K39" s="23"/>
      <c r="L39" s="23"/>
      <c r="M39" s="23"/>
    </row>
    <row r="40" spans="1:13" x14ac:dyDescent="0.2">
      <c r="A40" s="9"/>
      <c r="B40" s="22"/>
      <c r="C40" s="22"/>
      <c r="D40" s="17"/>
      <c r="E40" s="17"/>
      <c r="F40" s="23"/>
      <c r="G40" s="23"/>
      <c r="H40" s="23"/>
      <c r="I40" s="23"/>
      <c r="J40" s="23"/>
      <c r="K40" s="23"/>
      <c r="L40" s="23"/>
      <c r="M40" s="23"/>
    </row>
    <row r="41" spans="1:13" x14ac:dyDescent="0.2">
      <c r="A41" s="9"/>
      <c r="B41" s="22"/>
      <c r="C41" s="22"/>
      <c r="D41" s="17"/>
      <c r="E41" s="17"/>
      <c r="F41" s="23"/>
      <c r="G41" s="23"/>
      <c r="H41" s="23"/>
      <c r="I41" s="23"/>
      <c r="J41" s="23"/>
      <c r="K41" s="23"/>
      <c r="L41" s="23"/>
      <c r="M41" s="23"/>
    </row>
    <row r="42" spans="1:13" x14ac:dyDescent="0.2">
      <c r="A42" s="9"/>
      <c r="B42" s="22"/>
      <c r="C42" s="22"/>
      <c r="D42" s="17"/>
      <c r="E42" s="17"/>
      <c r="F42" s="23"/>
      <c r="G42" s="23"/>
      <c r="H42" s="23"/>
      <c r="I42" s="23"/>
      <c r="J42" s="23"/>
      <c r="K42" s="23"/>
      <c r="L42" s="23"/>
      <c r="M42" s="23"/>
    </row>
    <row r="43" spans="1:13" x14ac:dyDescent="0.2">
      <c r="A43" s="9"/>
      <c r="B43" s="22"/>
      <c r="C43" s="22"/>
      <c r="D43" s="17"/>
      <c r="E43" s="17"/>
      <c r="F43" s="23"/>
      <c r="G43" s="23"/>
      <c r="H43" s="23"/>
      <c r="I43" s="23"/>
      <c r="J43" s="23"/>
      <c r="K43" s="23"/>
      <c r="L43" s="23"/>
      <c r="M43" s="23"/>
    </row>
    <row r="44" spans="1:13" x14ac:dyDescent="0.2">
      <c r="M44" s="24"/>
    </row>
    <row r="45" spans="1:13" x14ac:dyDescent="0.2">
      <c r="A45" s="25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tabSelected="1" zoomScaleNormal="100" workbookViewId="0">
      <selection activeCell="H26" sqref="H26"/>
    </sheetView>
  </sheetViews>
  <sheetFormatPr defaultRowHeight="14.25" x14ac:dyDescent="0.2"/>
  <cols>
    <col min="1" max="1" width="14.42578125" style="6" bestFit="1" customWidth="1"/>
    <col min="2" max="3" width="17.42578125" style="6" bestFit="1" customWidth="1"/>
    <col min="4" max="7" width="15.7109375" style="6" customWidth="1"/>
    <col min="8" max="8" width="16.85546875" style="6" bestFit="1" customWidth="1"/>
    <col min="9" max="13" width="15.7109375" style="6" customWidth="1"/>
    <col min="14" max="14" width="18.42578125" style="6" bestFit="1" customWidth="1"/>
    <col min="15" max="256" width="15.7109375" style="6"/>
    <col min="257" max="257" width="14.42578125" style="6" bestFit="1" customWidth="1"/>
    <col min="258" max="269" width="15.7109375" style="6" customWidth="1"/>
    <col min="270" max="270" width="17" style="6" bestFit="1" customWidth="1"/>
    <col min="271" max="512" width="15.7109375" style="6"/>
    <col min="513" max="513" width="14.42578125" style="6" bestFit="1" customWidth="1"/>
    <col min="514" max="525" width="15.7109375" style="6" customWidth="1"/>
    <col min="526" max="526" width="17" style="6" bestFit="1" customWidth="1"/>
    <col min="527" max="768" width="15.7109375" style="6"/>
    <col min="769" max="769" width="14.42578125" style="6" bestFit="1" customWidth="1"/>
    <col min="770" max="781" width="15.7109375" style="6" customWidth="1"/>
    <col min="782" max="782" width="17" style="6" bestFit="1" customWidth="1"/>
    <col min="783" max="1024" width="9.140625" style="6"/>
    <col min="1025" max="1025" width="14.42578125" style="6" bestFit="1" customWidth="1"/>
    <col min="1026" max="1037" width="15.7109375" style="6" customWidth="1"/>
    <col min="1038" max="1038" width="17" style="6" bestFit="1" customWidth="1"/>
    <col min="1039" max="1280" width="15.7109375" style="6"/>
    <col min="1281" max="1281" width="14.42578125" style="6" bestFit="1" customWidth="1"/>
    <col min="1282" max="1293" width="15.7109375" style="6" customWidth="1"/>
    <col min="1294" max="1294" width="17" style="6" bestFit="1" customWidth="1"/>
    <col min="1295" max="1536" width="15.7109375" style="6"/>
    <col min="1537" max="1537" width="14.42578125" style="6" bestFit="1" customWidth="1"/>
    <col min="1538" max="1549" width="15.7109375" style="6" customWidth="1"/>
    <col min="1550" max="1550" width="17" style="6" bestFit="1" customWidth="1"/>
    <col min="1551" max="1792" width="15.7109375" style="6"/>
    <col min="1793" max="1793" width="14.42578125" style="6" bestFit="1" customWidth="1"/>
    <col min="1794" max="1805" width="15.7109375" style="6" customWidth="1"/>
    <col min="1806" max="1806" width="17" style="6" bestFit="1" customWidth="1"/>
    <col min="1807" max="2048" width="9.140625" style="6"/>
    <col min="2049" max="2049" width="14.42578125" style="6" bestFit="1" customWidth="1"/>
    <col min="2050" max="2061" width="15.7109375" style="6" customWidth="1"/>
    <col min="2062" max="2062" width="17" style="6" bestFit="1" customWidth="1"/>
    <col min="2063" max="2304" width="15.7109375" style="6"/>
    <col min="2305" max="2305" width="14.42578125" style="6" bestFit="1" customWidth="1"/>
    <col min="2306" max="2317" width="15.7109375" style="6" customWidth="1"/>
    <col min="2318" max="2318" width="17" style="6" bestFit="1" customWidth="1"/>
    <col min="2319" max="2560" width="15.7109375" style="6"/>
    <col min="2561" max="2561" width="14.42578125" style="6" bestFit="1" customWidth="1"/>
    <col min="2562" max="2573" width="15.7109375" style="6" customWidth="1"/>
    <col min="2574" max="2574" width="17" style="6" bestFit="1" customWidth="1"/>
    <col min="2575" max="2816" width="15.7109375" style="6"/>
    <col min="2817" max="2817" width="14.42578125" style="6" bestFit="1" customWidth="1"/>
    <col min="2818" max="2829" width="15.7109375" style="6" customWidth="1"/>
    <col min="2830" max="2830" width="17" style="6" bestFit="1" customWidth="1"/>
    <col min="2831" max="3072" width="9.140625" style="6"/>
    <col min="3073" max="3073" width="14.42578125" style="6" bestFit="1" customWidth="1"/>
    <col min="3074" max="3085" width="15.7109375" style="6" customWidth="1"/>
    <col min="3086" max="3086" width="17" style="6" bestFit="1" customWidth="1"/>
    <col min="3087" max="3328" width="15.7109375" style="6"/>
    <col min="3329" max="3329" width="14.42578125" style="6" bestFit="1" customWidth="1"/>
    <col min="3330" max="3341" width="15.7109375" style="6" customWidth="1"/>
    <col min="3342" max="3342" width="17" style="6" bestFit="1" customWidth="1"/>
    <col min="3343" max="3584" width="15.7109375" style="6"/>
    <col min="3585" max="3585" width="14.42578125" style="6" bestFit="1" customWidth="1"/>
    <col min="3586" max="3597" width="15.7109375" style="6" customWidth="1"/>
    <col min="3598" max="3598" width="17" style="6" bestFit="1" customWidth="1"/>
    <col min="3599" max="3840" width="15.7109375" style="6"/>
    <col min="3841" max="3841" width="14.42578125" style="6" bestFit="1" customWidth="1"/>
    <col min="3842" max="3853" width="15.7109375" style="6" customWidth="1"/>
    <col min="3854" max="3854" width="17" style="6" bestFit="1" customWidth="1"/>
    <col min="3855" max="4096" width="9.140625" style="6"/>
    <col min="4097" max="4097" width="14.42578125" style="6" bestFit="1" customWidth="1"/>
    <col min="4098" max="4109" width="15.7109375" style="6" customWidth="1"/>
    <col min="4110" max="4110" width="17" style="6" bestFit="1" customWidth="1"/>
    <col min="4111" max="4352" width="15.7109375" style="6"/>
    <col min="4353" max="4353" width="14.42578125" style="6" bestFit="1" customWidth="1"/>
    <col min="4354" max="4365" width="15.7109375" style="6" customWidth="1"/>
    <col min="4366" max="4366" width="17" style="6" bestFit="1" customWidth="1"/>
    <col min="4367" max="4608" width="15.7109375" style="6"/>
    <col min="4609" max="4609" width="14.42578125" style="6" bestFit="1" customWidth="1"/>
    <col min="4610" max="4621" width="15.7109375" style="6" customWidth="1"/>
    <col min="4622" max="4622" width="17" style="6" bestFit="1" customWidth="1"/>
    <col min="4623" max="4864" width="15.7109375" style="6"/>
    <col min="4865" max="4865" width="14.42578125" style="6" bestFit="1" customWidth="1"/>
    <col min="4866" max="4877" width="15.7109375" style="6" customWidth="1"/>
    <col min="4878" max="4878" width="17" style="6" bestFit="1" customWidth="1"/>
    <col min="4879" max="5120" width="9.140625" style="6"/>
    <col min="5121" max="5121" width="14.42578125" style="6" bestFit="1" customWidth="1"/>
    <col min="5122" max="5133" width="15.7109375" style="6" customWidth="1"/>
    <col min="5134" max="5134" width="17" style="6" bestFit="1" customWidth="1"/>
    <col min="5135" max="5376" width="15.7109375" style="6"/>
    <col min="5377" max="5377" width="14.42578125" style="6" bestFit="1" customWidth="1"/>
    <col min="5378" max="5389" width="15.7109375" style="6" customWidth="1"/>
    <col min="5390" max="5390" width="17" style="6" bestFit="1" customWidth="1"/>
    <col min="5391" max="5632" width="15.7109375" style="6"/>
    <col min="5633" max="5633" width="14.42578125" style="6" bestFit="1" customWidth="1"/>
    <col min="5634" max="5645" width="15.7109375" style="6" customWidth="1"/>
    <col min="5646" max="5646" width="17" style="6" bestFit="1" customWidth="1"/>
    <col min="5647" max="5888" width="15.7109375" style="6"/>
    <col min="5889" max="5889" width="14.42578125" style="6" bestFit="1" customWidth="1"/>
    <col min="5890" max="5901" width="15.7109375" style="6" customWidth="1"/>
    <col min="5902" max="5902" width="17" style="6" bestFit="1" customWidth="1"/>
    <col min="5903" max="6144" width="9.140625" style="6"/>
    <col min="6145" max="6145" width="14.42578125" style="6" bestFit="1" customWidth="1"/>
    <col min="6146" max="6157" width="15.7109375" style="6" customWidth="1"/>
    <col min="6158" max="6158" width="17" style="6" bestFit="1" customWidth="1"/>
    <col min="6159" max="6400" width="15.7109375" style="6"/>
    <col min="6401" max="6401" width="14.42578125" style="6" bestFit="1" customWidth="1"/>
    <col min="6402" max="6413" width="15.7109375" style="6" customWidth="1"/>
    <col min="6414" max="6414" width="17" style="6" bestFit="1" customWidth="1"/>
    <col min="6415" max="6656" width="15.7109375" style="6"/>
    <col min="6657" max="6657" width="14.42578125" style="6" bestFit="1" customWidth="1"/>
    <col min="6658" max="6669" width="15.7109375" style="6" customWidth="1"/>
    <col min="6670" max="6670" width="17" style="6" bestFit="1" customWidth="1"/>
    <col min="6671" max="6912" width="15.7109375" style="6"/>
    <col min="6913" max="6913" width="14.42578125" style="6" bestFit="1" customWidth="1"/>
    <col min="6914" max="6925" width="15.7109375" style="6" customWidth="1"/>
    <col min="6926" max="6926" width="17" style="6" bestFit="1" customWidth="1"/>
    <col min="6927" max="7168" width="9.140625" style="6"/>
    <col min="7169" max="7169" width="14.42578125" style="6" bestFit="1" customWidth="1"/>
    <col min="7170" max="7181" width="15.7109375" style="6" customWidth="1"/>
    <col min="7182" max="7182" width="17" style="6" bestFit="1" customWidth="1"/>
    <col min="7183" max="7424" width="15.7109375" style="6"/>
    <col min="7425" max="7425" width="14.42578125" style="6" bestFit="1" customWidth="1"/>
    <col min="7426" max="7437" width="15.7109375" style="6" customWidth="1"/>
    <col min="7438" max="7438" width="17" style="6" bestFit="1" customWidth="1"/>
    <col min="7439" max="7680" width="15.7109375" style="6"/>
    <col min="7681" max="7681" width="14.42578125" style="6" bestFit="1" customWidth="1"/>
    <col min="7682" max="7693" width="15.7109375" style="6" customWidth="1"/>
    <col min="7694" max="7694" width="17" style="6" bestFit="1" customWidth="1"/>
    <col min="7695" max="7936" width="15.7109375" style="6"/>
    <col min="7937" max="7937" width="14.42578125" style="6" bestFit="1" customWidth="1"/>
    <col min="7938" max="7949" width="15.7109375" style="6" customWidth="1"/>
    <col min="7950" max="7950" width="17" style="6" bestFit="1" customWidth="1"/>
    <col min="7951" max="8192" width="9.140625" style="6"/>
    <col min="8193" max="8193" width="14.42578125" style="6" bestFit="1" customWidth="1"/>
    <col min="8194" max="8205" width="15.7109375" style="6" customWidth="1"/>
    <col min="8206" max="8206" width="17" style="6" bestFit="1" customWidth="1"/>
    <col min="8207" max="8448" width="15.7109375" style="6"/>
    <col min="8449" max="8449" width="14.42578125" style="6" bestFit="1" customWidth="1"/>
    <col min="8450" max="8461" width="15.7109375" style="6" customWidth="1"/>
    <col min="8462" max="8462" width="17" style="6" bestFit="1" customWidth="1"/>
    <col min="8463" max="8704" width="15.7109375" style="6"/>
    <col min="8705" max="8705" width="14.42578125" style="6" bestFit="1" customWidth="1"/>
    <col min="8706" max="8717" width="15.7109375" style="6" customWidth="1"/>
    <col min="8718" max="8718" width="17" style="6" bestFit="1" customWidth="1"/>
    <col min="8719" max="8960" width="15.7109375" style="6"/>
    <col min="8961" max="8961" width="14.42578125" style="6" bestFit="1" customWidth="1"/>
    <col min="8962" max="8973" width="15.7109375" style="6" customWidth="1"/>
    <col min="8974" max="8974" width="17" style="6" bestFit="1" customWidth="1"/>
    <col min="8975" max="9216" width="9.140625" style="6"/>
    <col min="9217" max="9217" width="14.42578125" style="6" bestFit="1" customWidth="1"/>
    <col min="9218" max="9229" width="15.7109375" style="6" customWidth="1"/>
    <col min="9230" max="9230" width="17" style="6" bestFit="1" customWidth="1"/>
    <col min="9231" max="9472" width="15.7109375" style="6"/>
    <col min="9473" max="9473" width="14.42578125" style="6" bestFit="1" customWidth="1"/>
    <col min="9474" max="9485" width="15.7109375" style="6" customWidth="1"/>
    <col min="9486" max="9486" width="17" style="6" bestFit="1" customWidth="1"/>
    <col min="9487" max="9728" width="15.7109375" style="6"/>
    <col min="9729" max="9729" width="14.42578125" style="6" bestFit="1" customWidth="1"/>
    <col min="9730" max="9741" width="15.7109375" style="6" customWidth="1"/>
    <col min="9742" max="9742" width="17" style="6" bestFit="1" customWidth="1"/>
    <col min="9743" max="9984" width="15.7109375" style="6"/>
    <col min="9985" max="9985" width="14.42578125" style="6" bestFit="1" customWidth="1"/>
    <col min="9986" max="9997" width="15.7109375" style="6" customWidth="1"/>
    <col min="9998" max="9998" width="17" style="6" bestFit="1" customWidth="1"/>
    <col min="9999" max="10240" width="9.140625" style="6"/>
    <col min="10241" max="10241" width="14.42578125" style="6" bestFit="1" customWidth="1"/>
    <col min="10242" max="10253" width="15.7109375" style="6" customWidth="1"/>
    <col min="10254" max="10254" width="17" style="6" bestFit="1" customWidth="1"/>
    <col min="10255" max="10496" width="15.7109375" style="6"/>
    <col min="10497" max="10497" width="14.42578125" style="6" bestFit="1" customWidth="1"/>
    <col min="10498" max="10509" width="15.7109375" style="6" customWidth="1"/>
    <col min="10510" max="10510" width="17" style="6" bestFit="1" customWidth="1"/>
    <col min="10511" max="10752" width="15.7109375" style="6"/>
    <col min="10753" max="10753" width="14.42578125" style="6" bestFit="1" customWidth="1"/>
    <col min="10754" max="10765" width="15.7109375" style="6" customWidth="1"/>
    <col min="10766" max="10766" width="17" style="6" bestFit="1" customWidth="1"/>
    <col min="10767" max="11008" width="15.7109375" style="6"/>
    <col min="11009" max="11009" width="14.42578125" style="6" bestFit="1" customWidth="1"/>
    <col min="11010" max="11021" width="15.7109375" style="6" customWidth="1"/>
    <col min="11022" max="11022" width="17" style="6" bestFit="1" customWidth="1"/>
    <col min="11023" max="11264" width="9.140625" style="6"/>
    <col min="11265" max="11265" width="14.42578125" style="6" bestFit="1" customWidth="1"/>
    <col min="11266" max="11277" width="15.7109375" style="6" customWidth="1"/>
    <col min="11278" max="11278" width="17" style="6" bestFit="1" customWidth="1"/>
    <col min="11279" max="11520" width="15.7109375" style="6"/>
    <col min="11521" max="11521" width="14.42578125" style="6" bestFit="1" customWidth="1"/>
    <col min="11522" max="11533" width="15.7109375" style="6" customWidth="1"/>
    <col min="11534" max="11534" width="17" style="6" bestFit="1" customWidth="1"/>
    <col min="11535" max="11776" width="15.7109375" style="6"/>
    <col min="11777" max="11777" width="14.42578125" style="6" bestFit="1" customWidth="1"/>
    <col min="11778" max="11789" width="15.7109375" style="6" customWidth="1"/>
    <col min="11790" max="11790" width="17" style="6" bestFit="1" customWidth="1"/>
    <col min="11791" max="12032" width="15.7109375" style="6"/>
    <col min="12033" max="12033" width="14.42578125" style="6" bestFit="1" customWidth="1"/>
    <col min="12034" max="12045" width="15.7109375" style="6" customWidth="1"/>
    <col min="12046" max="12046" width="17" style="6" bestFit="1" customWidth="1"/>
    <col min="12047" max="12288" width="9.140625" style="6"/>
    <col min="12289" max="12289" width="14.42578125" style="6" bestFit="1" customWidth="1"/>
    <col min="12290" max="12301" width="15.7109375" style="6" customWidth="1"/>
    <col min="12302" max="12302" width="17" style="6" bestFit="1" customWidth="1"/>
    <col min="12303" max="12544" width="15.7109375" style="6"/>
    <col min="12545" max="12545" width="14.42578125" style="6" bestFit="1" customWidth="1"/>
    <col min="12546" max="12557" width="15.7109375" style="6" customWidth="1"/>
    <col min="12558" max="12558" width="17" style="6" bestFit="1" customWidth="1"/>
    <col min="12559" max="12800" width="15.7109375" style="6"/>
    <col min="12801" max="12801" width="14.42578125" style="6" bestFit="1" customWidth="1"/>
    <col min="12802" max="12813" width="15.7109375" style="6" customWidth="1"/>
    <col min="12814" max="12814" width="17" style="6" bestFit="1" customWidth="1"/>
    <col min="12815" max="13056" width="15.7109375" style="6"/>
    <col min="13057" max="13057" width="14.42578125" style="6" bestFit="1" customWidth="1"/>
    <col min="13058" max="13069" width="15.7109375" style="6" customWidth="1"/>
    <col min="13070" max="13070" width="17" style="6" bestFit="1" customWidth="1"/>
    <col min="13071" max="13312" width="9.140625" style="6"/>
    <col min="13313" max="13313" width="14.42578125" style="6" bestFit="1" customWidth="1"/>
    <col min="13314" max="13325" width="15.7109375" style="6" customWidth="1"/>
    <col min="13326" max="13326" width="17" style="6" bestFit="1" customWidth="1"/>
    <col min="13327" max="13568" width="15.7109375" style="6"/>
    <col min="13569" max="13569" width="14.42578125" style="6" bestFit="1" customWidth="1"/>
    <col min="13570" max="13581" width="15.7109375" style="6" customWidth="1"/>
    <col min="13582" max="13582" width="17" style="6" bestFit="1" customWidth="1"/>
    <col min="13583" max="13824" width="15.7109375" style="6"/>
    <col min="13825" max="13825" width="14.42578125" style="6" bestFit="1" customWidth="1"/>
    <col min="13826" max="13837" width="15.7109375" style="6" customWidth="1"/>
    <col min="13838" max="13838" width="17" style="6" bestFit="1" customWidth="1"/>
    <col min="13839" max="14080" width="15.7109375" style="6"/>
    <col min="14081" max="14081" width="14.42578125" style="6" bestFit="1" customWidth="1"/>
    <col min="14082" max="14093" width="15.7109375" style="6" customWidth="1"/>
    <col min="14094" max="14094" width="17" style="6" bestFit="1" customWidth="1"/>
    <col min="14095" max="14336" width="9.140625" style="6"/>
    <col min="14337" max="14337" width="14.42578125" style="6" bestFit="1" customWidth="1"/>
    <col min="14338" max="14349" width="15.7109375" style="6" customWidth="1"/>
    <col min="14350" max="14350" width="17" style="6" bestFit="1" customWidth="1"/>
    <col min="14351" max="14592" width="15.7109375" style="6"/>
    <col min="14593" max="14593" width="14.42578125" style="6" bestFit="1" customWidth="1"/>
    <col min="14594" max="14605" width="15.7109375" style="6" customWidth="1"/>
    <col min="14606" max="14606" width="17" style="6" bestFit="1" customWidth="1"/>
    <col min="14607" max="14848" width="15.7109375" style="6"/>
    <col min="14849" max="14849" width="14.42578125" style="6" bestFit="1" customWidth="1"/>
    <col min="14850" max="14861" width="15.7109375" style="6" customWidth="1"/>
    <col min="14862" max="14862" width="17" style="6" bestFit="1" customWidth="1"/>
    <col min="14863" max="15104" width="15.7109375" style="6"/>
    <col min="15105" max="15105" width="14.42578125" style="6" bestFit="1" customWidth="1"/>
    <col min="15106" max="15117" width="15.7109375" style="6" customWidth="1"/>
    <col min="15118" max="15118" width="17" style="6" bestFit="1" customWidth="1"/>
    <col min="15119" max="15360" width="9.140625" style="6"/>
    <col min="15361" max="15361" width="14.42578125" style="6" bestFit="1" customWidth="1"/>
    <col min="15362" max="15373" width="15.7109375" style="6" customWidth="1"/>
    <col min="15374" max="15374" width="17" style="6" bestFit="1" customWidth="1"/>
    <col min="15375" max="15616" width="15.7109375" style="6"/>
    <col min="15617" max="15617" width="14.42578125" style="6" bestFit="1" customWidth="1"/>
    <col min="15618" max="15629" width="15.7109375" style="6" customWidth="1"/>
    <col min="15630" max="15630" width="17" style="6" bestFit="1" customWidth="1"/>
    <col min="15631" max="15872" width="15.7109375" style="6"/>
    <col min="15873" max="15873" width="14.42578125" style="6" bestFit="1" customWidth="1"/>
    <col min="15874" max="15885" width="15.7109375" style="6" customWidth="1"/>
    <col min="15886" max="15886" width="17" style="6" bestFit="1" customWidth="1"/>
    <col min="15887" max="16128" width="15.7109375" style="6"/>
    <col min="16129" max="16129" width="14.42578125" style="6" bestFit="1" customWidth="1"/>
    <col min="16130" max="16141" width="15.7109375" style="6" customWidth="1"/>
    <col min="16142" max="16142" width="17" style="6" bestFit="1" customWidth="1"/>
    <col min="16143" max="16384" width="9.140625" style="6"/>
  </cols>
  <sheetData>
    <row r="1" spans="1:14" x14ac:dyDescent="0.2">
      <c r="A1" s="146" t="s">
        <v>0</v>
      </c>
      <c r="B1" s="4"/>
      <c r="C1" s="4"/>
      <c r="D1" s="1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">
      <c r="A2" s="146" t="s">
        <v>13</v>
      </c>
      <c r="B2" s="4"/>
      <c r="C2" s="4"/>
      <c r="D2" s="1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147" t="s">
        <v>22</v>
      </c>
      <c r="B3" s="4"/>
      <c r="C3" s="4"/>
      <c r="D3" s="1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">
      <c r="A4" s="94" t="s">
        <v>104</v>
      </c>
      <c r="B4" s="4"/>
      <c r="C4" s="4"/>
      <c r="D4" s="26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D5" s="27"/>
    </row>
    <row r="6" spans="1:14" x14ac:dyDescent="0.2">
      <c r="D6" s="27"/>
    </row>
    <row r="7" spans="1:14" x14ac:dyDescent="0.2">
      <c r="A7" s="27"/>
    </row>
    <row r="9" spans="1:14" x14ac:dyDescent="0.2">
      <c r="A9" s="28" t="s">
        <v>23</v>
      </c>
      <c r="B9" s="29" t="s">
        <v>2</v>
      </c>
      <c r="C9" s="29" t="s">
        <v>3</v>
      </c>
      <c r="D9" s="29" t="s">
        <v>4</v>
      </c>
      <c r="E9" s="29" t="s">
        <v>5</v>
      </c>
      <c r="F9" s="29" t="s">
        <v>6</v>
      </c>
      <c r="G9" s="29" t="s">
        <v>7</v>
      </c>
      <c r="H9" s="29" t="s">
        <v>8</v>
      </c>
      <c r="I9" s="29" t="s">
        <v>9</v>
      </c>
      <c r="J9" s="29" t="s">
        <v>10</v>
      </c>
      <c r="K9" s="29" t="s">
        <v>11</v>
      </c>
      <c r="L9" s="29" t="s">
        <v>12</v>
      </c>
      <c r="M9" s="29" t="s">
        <v>1</v>
      </c>
      <c r="N9" s="29" t="s">
        <v>15</v>
      </c>
    </row>
    <row r="10" spans="1:14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x14ac:dyDescent="0.2">
      <c r="A11" s="27" t="s">
        <v>24</v>
      </c>
      <c r="B11" s="38">
        <v>743548.39</v>
      </c>
      <c r="C11" s="38">
        <v>699468.35</v>
      </c>
      <c r="D11" s="38">
        <v>704887</v>
      </c>
      <c r="E11" s="38">
        <v>750324.23</v>
      </c>
      <c r="F11" s="38">
        <v>736294.12</v>
      </c>
      <c r="G11" s="38">
        <v>891831.24</v>
      </c>
      <c r="H11" s="140">
        <v>675681.55</v>
      </c>
      <c r="I11" s="38"/>
      <c r="J11" s="38"/>
      <c r="K11" s="38"/>
      <c r="L11" s="38"/>
      <c r="M11" s="38"/>
      <c r="N11" s="38">
        <f t="shared" ref="N11:N26" si="0">SUM(B11:M11)</f>
        <v>5202034.88</v>
      </c>
    </row>
    <row r="12" spans="1:14" x14ac:dyDescent="0.2">
      <c r="A12" s="27" t="s">
        <v>25</v>
      </c>
      <c r="B12" s="38">
        <v>107083219.70999999</v>
      </c>
      <c r="C12" s="38">
        <v>104896733.87</v>
      </c>
      <c r="D12" s="140">
        <v>109794725.23999999</v>
      </c>
      <c r="E12" s="135">
        <v>106538218</v>
      </c>
      <c r="F12" s="135">
        <v>108279843.13</v>
      </c>
      <c r="G12" s="135">
        <v>124054496.47999999</v>
      </c>
      <c r="H12" s="154">
        <v>102085671.47</v>
      </c>
      <c r="I12" s="140"/>
      <c r="J12" s="140"/>
      <c r="K12" s="140"/>
      <c r="L12" s="140"/>
      <c r="M12" s="140"/>
      <c r="N12" s="38">
        <f t="shared" si="0"/>
        <v>762732907.89999998</v>
      </c>
    </row>
    <row r="13" spans="1:14" x14ac:dyDescent="0.2">
      <c r="A13" s="27" t="s">
        <v>26</v>
      </c>
      <c r="B13" s="38">
        <v>2217259.2799999998</v>
      </c>
      <c r="C13" s="38">
        <v>2064182.14</v>
      </c>
      <c r="D13" s="140">
        <v>2237429.16</v>
      </c>
      <c r="E13" s="135">
        <v>1853785.31</v>
      </c>
      <c r="F13" s="135">
        <v>1795149.26</v>
      </c>
      <c r="G13" s="135">
        <v>2138292.2599999998</v>
      </c>
      <c r="H13" s="140">
        <v>1653429.01</v>
      </c>
      <c r="I13" s="140"/>
      <c r="J13" s="140"/>
      <c r="K13" s="140"/>
      <c r="L13" s="140"/>
      <c r="M13" s="140"/>
      <c r="N13" s="38">
        <f t="shared" si="0"/>
        <v>13959526.42</v>
      </c>
    </row>
    <row r="14" spans="1:14" x14ac:dyDescent="0.2">
      <c r="A14" s="27" t="s">
        <v>27</v>
      </c>
      <c r="B14" s="38">
        <v>3757834.67</v>
      </c>
      <c r="C14" s="38">
        <v>3657586.04</v>
      </c>
      <c r="D14" s="140">
        <v>3285844.36</v>
      </c>
      <c r="E14" s="135">
        <v>3377048.17</v>
      </c>
      <c r="F14" s="135">
        <v>3355670.38</v>
      </c>
      <c r="G14" s="135">
        <v>3412633.13</v>
      </c>
      <c r="H14" s="140">
        <v>3250299.93</v>
      </c>
      <c r="I14" s="140"/>
      <c r="J14" s="140"/>
      <c r="K14" s="140"/>
      <c r="L14" s="140"/>
      <c r="M14" s="140"/>
      <c r="N14" s="38">
        <f t="shared" si="0"/>
        <v>24096916.68</v>
      </c>
    </row>
    <row r="15" spans="1:14" x14ac:dyDescent="0.2">
      <c r="A15" s="27" t="s">
        <v>28</v>
      </c>
      <c r="B15" s="38">
        <v>61324.52</v>
      </c>
      <c r="C15" s="38">
        <v>65018.239999999998</v>
      </c>
      <c r="D15" s="140">
        <v>76649.460000000006</v>
      </c>
      <c r="E15" s="135">
        <v>50319.31</v>
      </c>
      <c r="F15" s="135">
        <v>94581.54</v>
      </c>
      <c r="G15" s="135">
        <v>46922.9</v>
      </c>
      <c r="H15" s="140">
        <v>50082.38</v>
      </c>
      <c r="I15" s="140"/>
      <c r="J15" s="140"/>
      <c r="K15" s="140"/>
      <c r="L15" s="140"/>
      <c r="M15" s="140"/>
      <c r="N15" s="38">
        <f t="shared" si="0"/>
        <v>444898.35000000003</v>
      </c>
    </row>
    <row r="16" spans="1:14" x14ac:dyDescent="0.2">
      <c r="A16" s="27" t="s">
        <v>29</v>
      </c>
      <c r="B16" s="38">
        <v>841947.63</v>
      </c>
      <c r="C16" s="38">
        <v>789890.59</v>
      </c>
      <c r="D16" s="140">
        <v>715905.86</v>
      </c>
      <c r="E16" s="135">
        <v>734387.7</v>
      </c>
      <c r="F16" s="135">
        <v>937419.59</v>
      </c>
      <c r="G16" s="135">
        <v>837779.16</v>
      </c>
      <c r="H16" s="140">
        <v>940653.14</v>
      </c>
      <c r="I16" s="140"/>
      <c r="J16" s="140"/>
      <c r="K16" s="140"/>
      <c r="L16" s="140"/>
      <c r="M16" s="140"/>
      <c r="N16" s="38">
        <f t="shared" si="0"/>
        <v>5797983.6699999999</v>
      </c>
    </row>
    <row r="17" spans="1:14" x14ac:dyDescent="0.2">
      <c r="A17" s="27" t="s">
        <v>30</v>
      </c>
      <c r="B17" s="38">
        <v>1394428.2</v>
      </c>
      <c r="C17" s="38">
        <v>1377917.26</v>
      </c>
      <c r="D17" s="140">
        <v>1472450.3</v>
      </c>
      <c r="E17" s="135">
        <v>1386113.84</v>
      </c>
      <c r="F17" s="135">
        <v>1296192.77</v>
      </c>
      <c r="G17" s="135">
        <v>1207372.06</v>
      </c>
      <c r="H17" s="140">
        <v>1104435.17</v>
      </c>
      <c r="I17" s="140"/>
      <c r="J17" s="140"/>
      <c r="K17" s="140"/>
      <c r="L17" s="140"/>
      <c r="M17" s="140"/>
      <c r="N17" s="38">
        <f t="shared" si="0"/>
        <v>9238909.5999999996</v>
      </c>
    </row>
    <row r="18" spans="1:14" x14ac:dyDescent="0.2">
      <c r="A18" s="27" t="s">
        <v>31</v>
      </c>
      <c r="B18" s="38">
        <v>647963.63</v>
      </c>
      <c r="C18" s="38">
        <v>576235.47</v>
      </c>
      <c r="D18" s="140">
        <v>761543.69</v>
      </c>
      <c r="E18" s="135">
        <v>805557.41</v>
      </c>
      <c r="F18" s="135">
        <v>877233</v>
      </c>
      <c r="G18" s="135">
        <v>777614.12</v>
      </c>
      <c r="H18" s="140">
        <v>1335464.76</v>
      </c>
      <c r="I18" s="140"/>
      <c r="J18" s="140"/>
      <c r="K18" s="140"/>
      <c r="L18" s="140"/>
      <c r="M18" s="140"/>
      <c r="N18" s="38">
        <f t="shared" si="0"/>
        <v>5781612.0800000001</v>
      </c>
    </row>
    <row r="19" spans="1:14" x14ac:dyDescent="0.2">
      <c r="A19" s="27" t="s">
        <v>32</v>
      </c>
      <c r="B19" s="38">
        <v>107423.84</v>
      </c>
      <c r="C19" s="38">
        <v>82233.63</v>
      </c>
      <c r="D19" s="140">
        <v>93095.43</v>
      </c>
      <c r="E19" s="135">
        <v>126618.74</v>
      </c>
      <c r="F19" s="135">
        <v>77231.63</v>
      </c>
      <c r="G19" s="135">
        <v>104276.87</v>
      </c>
      <c r="H19" s="140">
        <v>108769.36</v>
      </c>
      <c r="I19" s="140"/>
      <c r="J19" s="140"/>
      <c r="K19" s="140"/>
      <c r="L19" s="140"/>
      <c r="M19" s="140"/>
      <c r="N19" s="38">
        <f t="shared" si="0"/>
        <v>699649.5</v>
      </c>
    </row>
    <row r="20" spans="1:14" x14ac:dyDescent="0.2">
      <c r="A20" s="27" t="s">
        <v>33</v>
      </c>
      <c r="B20" s="38">
        <v>1540944.79</v>
      </c>
      <c r="C20" s="38">
        <v>1591232.38</v>
      </c>
      <c r="D20" s="140">
        <v>1545578.74</v>
      </c>
      <c r="E20" s="135">
        <v>1467907.21</v>
      </c>
      <c r="F20" s="135">
        <v>1490228.39</v>
      </c>
      <c r="G20" s="135">
        <v>1683084.8</v>
      </c>
      <c r="H20" s="140">
        <v>1346973.08</v>
      </c>
      <c r="I20" s="140"/>
      <c r="J20" s="140"/>
      <c r="K20" s="140"/>
      <c r="L20" s="140"/>
      <c r="M20" s="140"/>
      <c r="N20" s="38">
        <f t="shared" si="0"/>
        <v>10665949.390000001</v>
      </c>
    </row>
    <row r="21" spans="1:14" x14ac:dyDescent="0.2">
      <c r="A21" s="27" t="s">
        <v>34</v>
      </c>
      <c r="B21" s="38">
        <v>89986.74</v>
      </c>
      <c r="C21" s="38">
        <v>99012.58</v>
      </c>
      <c r="D21" s="140">
        <v>95187.99</v>
      </c>
      <c r="E21" s="135">
        <v>97484.18</v>
      </c>
      <c r="F21" s="135">
        <v>92836.13</v>
      </c>
      <c r="G21" s="135">
        <v>87849.16</v>
      </c>
      <c r="H21" s="140">
        <v>79440.350000000006</v>
      </c>
      <c r="I21" s="140"/>
      <c r="J21" s="140"/>
      <c r="K21" s="140"/>
      <c r="L21" s="140"/>
      <c r="M21" s="140"/>
      <c r="N21" s="38">
        <f t="shared" si="0"/>
        <v>641797.13</v>
      </c>
    </row>
    <row r="22" spans="1:14" x14ac:dyDescent="0.2">
      <c r="A22" s="27" t="s">
        <v>35</v>
      </c>
      <c r="B22" s="38">
        <v>1783790.46</v>
      </c>
      <c r="C22" s="38">
        <v>1610446.4</v>
      </c>
      <c r="D22" s="140">
        <v>1634547.81</v>
      </c>
      <c r="E22" s="135">
        <v>1553383.56</v>
      </c>
      <c r="F22" s="135">
        <v>1595523.11</v>
      </c>
      <c r="G22" s="135">
        <v>1664040.44</v>
      </c>
      <c r="H22" s="140">
        <v>1475025.76</v>
      </c>
      <c r="I22" s="140"/>
      <c r="J22" s="140"/>
      <c r="K22" s="140"/>
      <c r="L22" s="140"/>
      <c r="M22" s="140"/>
      <c r="N22" s="38">
        <f t="shared" si="0"/>
        <v>11316757.540000001</v>
      </c>
    </row>
    <row r="23" spans="1:14" x14ac:dyDescent="0.2">
      <c r="A23" s="27" t="s">
        <v>36</v>
      </c>
      <c r="B23" s="38">
        <v>2930830.72</v>
      </c>
      <c r="C23" s="38">
        <v>2974571.1</v>
      </c>
      <c r="D23" s="140">
        <v>2986179.34</v>
      </c>
      <c r="E23" s="135">
        <v>2879627.16</v>
      </c>
      <c r="F23" s="135">
        <v>2798805.45</v>
      </c>
      <c r="G23" s="135">
        <v>3119581.41</v>
      </c>
      <c r="H23" s="140">
        <v>2362375.42</v>
      </c>
      <c r="I23" s="140"/>
      <c r="J23" s="140"/>
      <c r="K23" s="140"/>
      <c r="L23" s="140"/>
      <c r="M23" s="140"/>
      <c r="N23" s="38">
        <f t="shared" si="0"/>
        <v>20051970.600000001</v>
      </c>
    </row>
    <row r="24" spans="1:14" x14ac:dyDescent="0.2">
      <c r="A24" s="27" t="s">
        <v>37</v>
      </c>
      <c r="B24" s="38">
        <v>382136.74</v>
      </c>
      <c r="C24" s="38">
        <v>391579.89</v>
      </c>
      <c r="D24" s="140">
        <v>365673.21</v>
      </c>
      <c r="E24" s="135">
        <v>638520.06000000006</v>
      </c>
      <c r="F24" s="135">
        <v>605148.19999999995</v>
      </c>
      <c r="G24" s="135">
        <v>345644.77</v>
      </c>
      <c r="H24" s="140">
        <v>292238.96999999997</v>
      </c>
      <c r="I24" s="140"/>
      <c r="J24" s="140"/>
      <c r="K24" s="140"/>
      <c r="L24" s="140"/>
      <c r="M24" s="140"/>
      <c r="N24" s="38">
        <f t="shared" si="0"/>
        <v>3020941.84</v>
      </c>
    </row>
    <row r="25" spans="1:14" x14ac:dyDescent="0.2">
      <c r="A25" s="27" t="s">
        <v>38</v>
      </c>
      <c r="B25" s="38">
        <v>576545.69999999995</v>
      </c>
      <c r="C25" s="38">
        <v>869204.36</v>
      </c>
      <c r="D25" s="140">
        <v>637779.23</v>
      </c>
      <c r="E25" s="135">
        <v>974664.81</v>
      </c>
      <c r="F25" s="135">
        <v>732409.39</v>
      </c>
      <c r="G25" s="135">
        <v>1046944.47</v>
      </c>
      <c r="H25" s="140">
        <v>747711.12</v>
      </c>
      <c r="I25" s="140"/>
      <c r="J25" s="140"/>
      <c r="K25" s="140"/>
      <c r="L25" s="140"/>
      <c r="M25" s="140"/>
      <c r="N25" s="38">
        <f t="shared" si="0"/>
        <v>5585259.0800000001</v>
      </c>
    </row>
    <row r="26" spans="1:14" x14ac:dyDescent="0.2">
      <c r="A26" s="27" t="s">
        <v>39</v>
      </c>
      <c r="B26" s="38">
        <v>20945947.260000002</v>
      </c>
      <c r="C26" s="38">
        <v>21091481.09</v>
      </c>
      <c r="D26" s="140">
        <v>20898262.07</v>
      </c>
      <c r="E26" s="135">
        <v>19453645.82</v>
      </c>
      <c r="F26" s="135">
        <v>19513804.470000003</v>
      </c>
      <c r="G26" s="135">
        <v>22911312.830000002</v>
      </c>
      <c r="H26" s="154">
        <v>17053542.18</v>
      </c>
      <c r="I26" s="140"/>
      <c r="J26" s="140"/>
      <c r="K26" s="140"/>
      <c r="L26" s="140"/>
      <c r="M26" s="140"/>
      <c r="N26" s="38">
        <f t="shared" si="0"/>
        <v>141867995.72</v>
      </c>
    </row>
    <row r="27" spans="1:14" x14ac:dyDescent="0.2">
      <c r="A27" s="27" t="s">
        <v>40</v>
      </c>
      <c r="B27" s="38">
        <v>739466.12</v>
      </c>
      <c r="C27" s="38">
        <v>628479.41</v>
      </c>
      <c r="D27" s="140">
        <v>986816.68</v>
      </c>
      <c r="E27" s="135">
        <v>1200347.58</v>
      </c>
      <c r="F27" s="135">
        <v>706386</v>
      </c>
      <c r="G27" s="135">
        <v>654062.93999999994</v>
      </c>
      <c r="H27" s="140">
        <v>622631.46</v>
      </c>
      <c r="I27" s="140"/>
      <c r="J27" s="140"/>
      <c r="K27" s="140"/>
      <c r="L27" s="140"/>
      <c r="M27" s="140"/>
      <c r="N27" s="38">
        <f>SUM(B27:M27)</f>
        <v>5538190.1900000004</v>
      </c>
    </row>
    <row r="28" spans="1:14" x14ac:dyDescent="0.2">
      <c r="A28" s="27" t="s">
        <v>41</v>
      </c>
      <c r="B28" s="38">
        <v>2447862.29</v>
      </c>
      <c r="C28" s="38">
        <v>1932627.35</v>
      </c>
      <c r="D28" s="140">
        <v>1092936.3799999999</v>
      </c>
      <c r="E28" s="135">
        <v>1047728.03</v>
      </c>
      <c r="F28" s="135">
        <v>3959521.37</v>
      </c>
      <c r="G28" s="135">
        <v>1902132.59</v>
      </c>
      <c r="H28" s="140">
        <v>1344016.24</v>
      </c>
      <c r="I28" s="140"/>
      <c r="J28" s="140"/>
      <c r="K28" s="140"/>
      <c r="L28" s="140"/>
      <c r="M28" s="140"/>
      <c r="N28" s="38">
        <f>SUM(B28:M28)</f>
        <v>13726824.250000002</v>
      </c>
    </row>
    <row r="29" spans="1:14" x14ac:dyDescent="0.2">
      <c r="A29" s="27" t="s">
        <v>42</v>
      </c>
      <c r="B29" s="38">
        <v>735110.37</v>
      </c>
      <c r="C29" s="38">
        <v>714954.38</v>
      </c>
      <c r="D29" s="140">
        <v>750795.9</v>
      </c>
      <c r="E29" s="135">
        <v>629159.21</v>
      </c>
      <c r="F29" s="135">
        <v>708415.97</v>
      </c>
      <c r="G29" s="135">
        <v>882976.21</v>
      </c>
      <c r="H29" s="140">
        <v>504461.34</v>
      </c>
      <c r="I29" s="140"/>
      <c r="J29" s="140"/>
      <c r="K29" s="140"/>
      <c r="L29" s="140"/>
      <c r="M29" s="140"/>
      <c r="N29" s="38">
        <f>SUM(B29:M29)</f>
        <v>4925873.38</v>
      </c>
    </row>
    <row r="30" spans="1:14" x14ac:dyDescent="0.2">
      <c r="B30" s="141"/>
      <c r="C30" s="141"/>
      <c r="D30" s="142"/>
      <c r="E30" s="141"/>
      <c r="F30" s="142"/>
      <c r="G30" s="142"/>
      <c r="H30" s="142"/>
      <c r="I30" s="142"/>
      <c r="J30" s="142"/>
      <c r="K30" s="142"/>
      <c r="L30" s="140"/>
      <c r="M30" s="142"/>
      <c r="N30" s="141"/>
    </row>
    <row r="31" spans="1:14" ht="15" thickBot="1" x14ac:dyDescent="0.25">
      <c r="A31" s="33" t="s">
        <v>15</v>
      </c>
      <c r="B31" s="143">
        <f t="shared" ref="B31:G31" si="1">SUM(B11:B29)</f>
        <v>149027571.05999997</v>
      </c>
      <c r="C31" s="143">
        <f t="shared" si="1"/>
        <v>146112854.52999997</v>
      </c>
      <c r="D31" s="144">
        <f t="shared" si="1"/>
        <v>150136287.84999999</v>
      </c>
      <c r="E31" s="143">
        <f t="shared" si="1"/>
        <v>145564840.33000004</v>
      </c>
      <c r="F31" s="144">
        <f t="shared" si="1"/>
        <v>149652693.90000001</v>
      </c>
      <c r="G31" s="144">
        <f t="shared" si="1"/>
        <v>167768847.84000003</v>
      </c>
      <c r="H31" s="144">
        <f t="shared" ref="H31:M31" si="2">SUM(H11:H29)</f>
        <v>137032902.69000003</v>
      </c>
      <c r="I31" s="144">
        <f t="shared" si="2"/>
        <v>0</v>
      </c>
      <c r="J31" s="144">
        <f t="shared" si="2"/>
        <v>0</v>
      </c>
      <c r="K31" s="144">
        <f t="shared" si="2"/>
        <v>0</v>
      </c>
      <c r="L31" s="144">
        <f t="shared" si="2"/>
        <v>0</v>
      </c>
      <c r="M31" s="144">
        <f t="shared" si="2"/>
        <v>0</v>
      </c>
      <c r="N31" s="120">
        <f>SUM(N11:N29)</f>
        <v>1045295998.2</v>
      </c>
    </row>
    <row r="32" spans="1:14" ht="15" thickTop="1" x14ac:dyDescent="0.2">
      <c r="K32" s="34"/>
    </row>
    <row r="35" spans="1:1" x14ac:dyDescent="0.2">
      <c r="A35" s="25"/>
    </row>
    <row r="41" spans="1:1" ht="12" customHeight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zoomScaleNormal="100" workbookViewId="0">
      <selection activeCell="H11" sqref="H11:H30"/>
    </sheetView>
  </sheetViews>
  <sheetFormatPr defaultRowHeight="14.25" x14ac:dyDescent="0.2"/>
  <cols>
    <col min="1" max="1" width="20.7109375" style="6" customWidth="1"/>
    <col min="2" max="7" width="17.42578125" style="6" bestFit="1" customWidth="1"/>
    <col min="8" max="13" width="15.7109375" style="6" customWidth="1"/>
    <col min="14" max="14" width="19" style="6" bestFit="1" customWidth="1"/>
    <col min="15" max="256" width="15.7109375" style="6"/>
    <col min="257" max="257" width="20.7109375" style="6" customWidth="1"/>
    <col min="258" max="269" width="15.7109375" style="6" customWidth="1"/>
    <col min="270" max="270" width="17.7109375" style="6" bestFit="1" customWidth="1"/>
    <col min="271" max="512" width="15.7109375" style="6"/>
    <col min="513" max="513" width="20.7109375" style="6" customWidth="1"/>
    <col min="514" max="525" width="15.7109375" style="6" customWidth="1"/>
    <col min="526" max="526" width="17.7109375" style="6" bestFit="1" customWidth="1"/>
    <col min="527" max="768" width="15.7109375" style="6"/>
    <col min="769" max="769" width="20.7109375" style="6" customWidth="1"/>
    <col min="770" max="781" width="15.7109375" style="6" customWidth="1"/>
    <col min="782" max="782" width="17.7109375" style="6" bestFit="1" customWidth="1"/>
    <col min="783" max="1024" width="9.140625" style="6"/>
    <col min="1025" max="1025" width="20.7109375" style="6" customWidth="1"/>
    <col min="1026" max="1037" width="15.7109375" style="6" customWidth="1"/>
    <col min="1038" max="1038" width="17.7109375" style="6" bestFit="1" customWidth="1"/>
    <col min="1039" max="1280" width="15.7109375" style="6"/>
    <col min="1281" max="1281" width="20.7109375" style="6" customWidth="1"/>
    <col min="1282" max="1293" width="15.7109375" style="6" customWidth="1"/>
    <col min="1294" max="1294" width="17.7109375" style="6" bestFit="1" customWidth="1"/>
    <col min="1295" max="1536" width="15.7109375" style="6"/>
    <col min="1537" max="1537" width="20.7109375" style="6" customWidth="1"/>
    <col min="1538" max="1549" width="15.7109375" style="6" customWidth="1"/>
    <col min="1550" max="1550" width="17.7109375" style="6" bestFit="1" customWidth="1"/>
    <col min="1551" max="1792" width="15.7109375" style="6"/>
    <col min="1793" max="1793" width="20.7109375" style="6" customWidth="1"/>
    <col min="1794" max="1805" width="15.7109375" style="6" customWidth="1"/>
    <col min="1806" max="1806" width="17.7109375" style="6" bestFit="1" customWidth="1"/>
    <col min="1807" max="2048" width="9.140625" style="6"/>
    <col min="2049" max="2049" width="20.7109375" style="6" customWidth="1"/>
    <col min="2050" max="2061" width="15.7109375" style="6" customWidth="1"/>
    <col min="2062" max="2062" width="17.7109375" style="6" bestFit="1" customWidth="1"/>
    <col min="2063" max="2304" width="15.7109375" style="6"/>
    <col min="2305" max="2305" width="20.7109375" style="6" customWidth="1"/>
    <col min="2306" max="2317" width="15.7109375" style="6" customWidth="1"/>
    <col min="2318" max="2318" width="17.7109375" style="6" bestFit="1" customWidth="1"/>
    <col min="2319" max="2560" width="15.7109375" style="6"/>
    <col min="2561" max="2561" width="20.7109375" style="6" customWidth="1"/>
    <col min="2562" max="2573" width="15.7109375" style="6" customWidth="1"/>
    <col min="2574" max="2574" width="17.7109375" style="6" bestFit="1" customWidth="1"/>
    <col min="2575" max="2816" width="15.7109375" style="6"/>
    <col min="2817" max="2817" width="20.7109375" style="6" customWidth="1"/>
    <col min="2818" max="2829" width="15.7109375" style="6" customWidth="1"/>
    <col min="2830" max="2830" width="17.7109375" style="6" bestFit="1" customWidth="1"/>
    <col min="2831" max="3072" width="9.140625" style="6"/>
    <col min="3073" max="3073" width="20.7109375" style="6" customWidth="1"/>
    <col min="3074" max="3085" width="15.7109375" style="6" customWidth="1"/>
    <col min="3086" max="3086" width="17.7109375" style="6" bestFit="1" customWidth="1"/>
    <col min="3087" max="3328" width="15.7109375" style="6"/>
    <col min="3329" max="3329" width="20.7109375" style="6" customWidth="1"/>
    <col min="3330" max="3341" width="15.7109375" style="6" customWidth="1"/>
    <col min="3342" max="3342" width="17.7109375" style="6" bestFit="1" customWidth="1"/>
    <col min="3343" max="3584" width="15.7109375" style="6"/>
    <col min="3585" max="3585" width="20.7109375" style="6" customWidth="1"/>
    <col min="3586" max="3597" width="15.7109375" style="6" customWidth="1"/>
    <col min="3598" max="3598" width="17.7109375" style="6" bestFit="1" customWidth="1"/>
    <col min="3599" max="3840" width="15.7109375" style="6"/>
    <col min="3841" max="3841" width="20.7109375" style="6" customWidth="1"/>
    <col min="3842" max="3853" width="15.7109375" style="6" customWidth="1"/>
    <col min="3854" max="3854" width="17.7109375" style="6" bestFit="1" customWidth="1"/>
    <col min="3855" max="4096" width="9.140625" style="6"/>
    <col min="4097" max="4097" width="20.7109375" style="6" customWidth="1"/>
    <col min="4098" max="4109" width="15.7109375" style="6" customWidth="1"/>
    <col min="4110" max="4110" width="17.7109375" style="6" bestFit="1" customWidth="1"/>
    <col min="4111" max="4352" width="15.7109375" style="6"/>
    <col min="4353" max="4353" width="20.7109375" style="6" customWidth="1"/>
    <col min="4354" max="4365" width="15.7109375" style="6" customWidth="1"/>
    <col min="4366" max="4366" width="17.7109375" style="6" bestFit="1" customWidth="1"/>
    <col min="4367" max="4608" width="15.7109375" style="6"/>
    <col min="4609" max="4609" width="20.7109375" style="6" customWidth="1"/>
    <col min="4610" max="4621" width="15.7109375" style="6" customWidth="1"/>
    <col min="4622" max="4622" width="17.7109375" style="6" bestFit="1" customWidth="1"/>
    <col min="4623" max="4864" width="15.7109375" style="6"/>
    <col min="4865" max="4865" width="20.7109375" style="6" customWidth="1"/>
    <col min="4866" max="4877" width="15.7109375" style="6" customWidth="1"/>
    <col min="4878" max="4878" width="17.7109375" style="6" bestFit="1" customWidth="1"/>
    <col min="4879" max="5120" width="9.140625" style="6"/>
    <col min="5121" max="5121" width="20.7109375" style="6" customWidth="1"/>
    <col min="5122" max="5133" width="15.7109375" style="6" customWidth="1"/>
    <col min="5134" max="5134" width="17.7109375" style="6" bestFit="1" customWidth="1"/>
    <col min="5135" max="5376" width="15.7109375" style="6"/>
    <col min="5377" max="5377" width="20.7109375" style="6" customWidth="1"/>
    <col min="5378" max="5389" width="15.7109375" style="6" customWidth="1"/>
    <col min="5390" max="5390" width="17.7109375" style="6" bestFit="1" customWidth="1"/>
    <col min="5391" max="5632" width="15.7109375" style="6"/>
    <col min="5633" max="5633" width="20.7109375" style="6" customWidth="1"/>
    <col min="5634" max="5645" width="15.7109375" style="6" customWidth="1"/>
    <col min="5646" max="5646" width="17.7109375" style="6" bestFit="1" customWidth="1"/>
    <col min="5647" max="5888" width="15.7109375" style="6"/>
    <col min="5889" max="5889" width="20.7109375" style="6" customWidth="1"/>
    <col min="5890" max="5901" width="15.7109375" style="6" customWidth="1"/>
    <col min="5902" max="5902" width="17.7109375" style="6" bestFit="1" customWidth="1"/>
    <col min="5903" max="6144" width="9.140625" style="6"/>
    <col min="6145" max="6145" width="20.7109375" style="6" customWidth="1"/>
    <col min="6146" max="6157" width="15.7109375" style="6" customWidth="1"/>
    <col min="6158" max="6158" width="17.7109375" style="6" bestFit="1" customWidth="1"/>
    <col min="6159" max="6400" width="15.7109375" style="6"/>
    <col min="6401" max="6401" width="20.7109375" style="6" customWidth="1"/>
    <col min="6402" max="6413" width="15.7109375" style="6" customWidth="1"/>
    <col min="6414" max="6414" width="17.7109375" style="6" bestFit="1" customWidth="1"/>
    <col min="6415" max="6656" width="15.7109375" style="6"/>
    <col min="6657" max="6657" width="20.7109375" style="6" customWidth="1"/>
    <col min="6658" max="6669" width="15.7109375" style="6" customWidth="1"/>
    <col min="6670" max="6670" width="17.7109375" style="6" bestFit="1" customWidth="1"/>
    <col min="6671" max="6912" width="15.7109375" style="6"/>
    <col min="6913" max="6913" width="20.7109375" style="6" customWidth="1"/>
    <col min="6914" max="6925" width="15.7109375" style="6" customWidth="1"/>
    <col min="6926" max="6926" width="17.7109375" style="6" bestFit="1" customWidth="1"/>
    <col min="6927" max="7168" width="9.140625" style="6"/>
    <col min="7169" max="7169" width="20.7109375" style="6" customWidth="1"/>
    <col min="7170" max="7181" width="15.7109375" style="6" customWidth="1"/>
    <col min="7182" max="7182" width="17.7109375" style="6" bestFit="1" customWidth="1"/>
    <col min="7183" max="7424" width="15.7109375" style="6"/>
    <col min="7425" max="7425" width="20.7109375" style="6" customWidth="1"/>
    <col min="7426" max="7437" width="15.7109375" style="6" customWidth="1"/>
    <col min="7438" max="7438" width="17.7109375" style="6" bestFit="1" customWidth="1"/>
    <col min="7439" max="7680" width="15.7109375" style="6"/>
    <col min="7681" max="7681" width="20.7109375" style="6" customWidth="1"/>
    <col min="7682" max="7693" width="15.7109375" style="6" customWidth="1"/>
    <col min="7694" max="7694" width="17.7109375" style="6" bestFit="1" customWidth="1"/>
    <col min="7695" max="7936" width="15.7109375" style="6"/>
    <col min="7937" max="7937" width="20.7109375" style="6" customWidth="1"/>
    <col min="7938" max="7949" width="15.7109375" style="6" customWidth="1"/>
    <col min="7950" max="7950" width="17.7109375" style="6" bestFit="1" customWidth="1"/>
    <col min="7951" max="8192" width="9.140625" style="6"/>
    <col min="8193" max="8193" width="20.7109375" style="6" customWidth="1"/>
    <col min="8194" max="8205" width="15.7109375" style="6" customWidth="1"/>
    <col min="8206" max="8206" width="17.7109375" style="6" bestFit="1" customWidth="1"/>
    <col min="8207" max="8448" width="15.7109375" style="6"/>
    <col min="8449" max="8449" width="20.7109375" style="6" customWidth="1"/>
    <col min="8450" max="8461" width="15.7109375" style="6" customWidth="1"/>
    <col min="8462" max="8462" width="17.7109375" style="6" bestFit="1" customWidth="1"/>
    <col min="8463" max="8704" width="15.7109375" style="6"/>
    <col min="8705" max="8705" width="20.7109375" style="6" customWidth="1"/>
    <col min="8706" max="8717" width="15.7109375" style="6" customWidth="1"/>
    <col min="8718" max="8718" width="17.7109375" style="6" bestFit="1" customWidth="1"/>
    <col min="8719" max="8960" width="15.7109375" style="6"/>
    <col min="8961" max="8961" width="20.7109375" style="6" customWidth="1"/>
    <col min="8962" max="8973" width="15.7109375" style="6" customWidth="1"/>
    <col min="8974" max="8974" width="17.7109375" style="6" bestFit="1" customWidth="1"/>
    <col min="8975" max="9216" width="9.140625" style="6"/>
    <col min="9217" max="9217" width="20.7109375" style="6" customWidth="1"/>
    <col min="9218" max="9229" width="15.7109375" style="6" customWidth="1"/>
    <col min="9230" max="9230" width="17.7109375" style="6" bestFit="1" customWidth="1"/>
    <col min="9231" max="9472" width="15.7109375" style="6"/>
    <col min="9473" max="9473" width="20.7109375" style="6" customWidth="1"/>
    <col min="9474" max="9485" width="15.7109375" style="6" customWidth="1"/>
    <col min="9486" max="9486" width="17.7109375" style="6" bestFit="1" customWidth="1"/>
    <col min="9487" max="9728" width="15.7109375" style="6"/>
    <col min="9729" max="9729" width="20.7109375" style="6" customWidth="1"/>
    <col min="9730" max="9741" width="15.7109375" style="6" customWidth="1"/>
    <col min="9742" max="9742" width="17.7109375" style="6" bestFit="1" customWidth="1"/>
    <col min="9743" max="9984" width="15.7109375" style="6"/>
    <col min="9985" max="9985" width="20.7109375" style="6" customWidth="1"/>
    <col min="9986" max="9997" width="15.7109375" style="6" customWidth="1"/>
    <col min="9998" max="9998" width="17.7109375" style="6" bestFit="1" customWidth="1"/>
    <col min="9999" max="10240" width="9.140625" style="6"/>
    <col min="10241" max="10241" width="20.7109375" style="6" customWidth="1"/>
    <col min="10242" max="10253" width="15.7109375" style="6" customWidth="1"/>
    <col min="10254" max="10254" width="17.7109375" style="6" bestFit="1" customWidth="1"/>
    <col min="10255" max="10496" width="15.7109375" style="6"/>
    <col min="10497" max="10497" width="20.7109375" style="6" customWidth="1"/>
    <col min="10498" max="10509" width="15.7109375" style="6" customWidth="1"/>
    <col min="10510" max="10510" width="17.7109375" style="6" bestFit="1" customWidth="1"/>
    <col min="10511" max="10752" width="15.7109375" style="6"/>
    <col min="10753" max="10753" width="20.7109375" style="6" customWidth="1"/>
    <col min="10754" max="10765" width="15.7109375" style="6" customWidth="1"/>
    <col min="10766" max="10766" width="17.7109375" style="6" bestFit="1" customWidth="1"/>
    <col min="10767" max="11008" width="15.7109375" style="6"/>
    <col min="11009" max="11009" width="20.7109375" style="6" customWidth="1"/>
    <col min="11010" max="11021" width="15.7109375" style="6" customWidth="1"/>
    <col min="11022" max="11022" width="17.7109375" style="6" bestFit="1" customWidth="1"/>
    <col min="11023" max="11264" width="9.140625" style="6"/>
    <col min="11265" max="11265" width="20.7109375" style="6" customWidth="1"/>
    <col min="11266" max="11277" width="15.7109375" style="6" customWidth="1"/>
    <col min="11278" max="11278" width="17.7109375" style="6" bestFit="1" customWidth="1"/>
    <col min="11279" max="11520" width="15.7109375" style="6"/>
    <col min="11521" max="11521" width="20.7109375" style="6" customWidth="1"/>
    <col min="11522" max="11533" width="15.7109375" style="6" customWidth="1"/>
    <col min="11534" max="11534" width="17.7109375" style="6" bestFit="1" customWidth="1"/>
    <col min="11535" max="11776" width="15.7109375" style="6"/>
    <col min="11777" max="11777" width="20.7109375" style="6" customWidth="1"/>
    <col min="11778" max="11789" width="15.7109375" style="6" customWidth="1"/>
    <col min="11790" max="11790" width="17.7109375" style="6" bestFit="1" customWidth="1"/>
    <col min="11791" max="12032" width="15.7109375" style="6"/>
    <col min="12033" max="12033" width="20.7109375" style="6" customWidth="1"/>
    <col min="12034" max="12045" width="15.7109375" style="6" customWidth="1"/>
    <col min="12046" max="12046" width="17.7109375" style="6" bestFit="1" customWidth="1"/>
    <col min="12047" max="12288" width="9.140625" style="6"/>
    <col min="12289" max="12289" width="20.7109375" style="6" customWidth="1"/>
    <col min="12290" max="12301" width="15.7109375" style="6" customWidth="1"/>
    <col min="12302" max="12302" width="17.7109375" style="6" bestFit="1" customWidth="1"/>
    <col min="12303" max="12544" width="15.7109375" style="6"/>
    <col min="12545" max="12545" width="20.7109375" style="6" customWidth="1"/>
    <col min="12546" max="12557" width="15.7109375" style="6" customWidth="1"/>
    <col min="12558" max="12558" width="17.7109375" style="6" bestFit="1" customWidth="1"/>
    <col min="12559" max="12800" width="15.7109375" style="6"/>
    <col min="12801" max="12801" width="20.7109375" style="6" customWidth="1"/>
    <col min="12802" max="12813" width="15.7109375" style="6" customWidth="1"/>
    <col min="12814" max="12814" width="17.7109375" style="6" bestFit="1" customWidth="1"/>
    <col min="12815" max="13056" width="15.7109375" style="6"/>
    <col min="13057" max="13057" width="20.7109375" style="6" customWidth="1"/>
    <col min="13058" max="13069" width="15.7109375" style="6" customWidth="1"/>
    <col min="13070" max="13070" width="17.7109375" style="6" bestFit="1" customWidth="1"/>
    <col min="13071" max="13312" width="9.140625" style="6"/>
    <col min="13313" max="13313" width="20.7109375" style="6" customWidth="1"/>
    <col min="13314" max="13325" width="15.7109375" style="6" customWidth="1"/>
    <col min="13326" max="13326" width="17.7109375" style="6" bestFit="1" customWidth="1"/>
    <col min="13327" max="13568" width="15.7109375" style="6"/>
    <col min="13569" max="13569" width="20.7109375" style="6" customWidth="1"/>
    <col min="13570" max="13581" width="15.7109375" style="6" customWidth="1"/>
    <col min="13582" max="13582" width="17.7109375" style="6" bestFit="1" customWidth="1"/>
    <col min="13583" max="13824" width="15.7109375" style="6"/>
    <col min="13825" max="13825" width="20.7109375" style="6" customWidth="1"/>
    <col min="13826" max="13837" width="15.7109375" style="6" customWidth="1"/>
    <col min="13838" max="13838" width="17.7109375" style="6" bestFit="1" customWidth="1"/>
    <col min="13839" max="14080" width="15.7109375" style="6"/>
    <col min="14081" max="14081" width="20.7109375" style="6" customWidth="1"/>
    <col min="14082" max="14093" width="15.7109375" style="6" customWidth="1"/>
    <col min="14094" max="14094" width="17.7109375" style="6" bestFit="1" customWidth="1"/>
    <col min="14095" max="14336" width="9.140625" style="6"/>
    <col min="14337" max="14337" width="20.7109375" style="6" customWidth="1"/>
    <col min="14338" max="14349" width="15.7109375" style="6" customWidth="1"/>
    <col min="14350" max="14350" width="17.7109375" style="6" bestFit="1" customWidth="1"/>
    <col min="14351" max="14592" width="15.7109375" style="6"/>
    <col min="14593" max="14593" width="20.7109375" style="6" customWidth="1"/>
    <col min="14594" max="14605" width="15.7109375" style="6" customWidth="1"/>
    <col min="14606" max="14606" width="17.7109375" style="6" bestFit="1" customWidth="1"/>
    <col min="14607" max="14848" width="15.7109375" style="6"/>
    <col min="14849" max="14849" width="20.7109375" style="6" customWidth="1"/>
    <col min="14850" max="14861" width="15.7109375" style="6" customWidth="1"/>
    <col min="14862" max="14862" width="17.7109375" style="6" bestFit="1" customWidth="1"/>
    <col min="14863" max="15104" width="15.7109375" style="6"/>
    <col min="15105" max="15105" width="20.7109375" style="6" customWidth="1"/>
    <col min="15106" max="15117" width="15.7109375" style="6" customWidth="1"/>
    <col min="15118" max="15118" width="17.7109375" style="6" bestFit="1" customWidth="1"/>
    <col min="15119" max="15360" width="9.140625" style="6"/>
    <col min="15361" max="15361" width="20.7109375" style="6" customWidth="1"/>
    <col min="15362" max="15373" width="15.7109375" style="6" customWidth="1"/>
    <col min="15374" max="15374" width="17.7109375" style="6" bestFit="1" customWidth="1"/>
    <col min="15375" max="15616" width="15.7109375" style="6"/>
    <col min="15617" max="15617" width="20.7109375" style="6" customWidth="1"/>
    <col min="15618" max="15629" width="15.7109375" style="6" customWidth="1"/>
    <col min="15630" max="15630" width="17.7109375" style="6" bestFit="1" customWidth="1"/>
    <col min="15631" max="15872" width="15.7109375" style="6"/>
    <col min="15873" max="15873" width="20.7109375" style="6" customWidth="1"/>
    <col min="15874" max="15885" width="15.7109375" style="6" customWidth="1"/>
    <col min="15886" max="15886" width="17.7109375" style="6" bestFit="1" customWidth="1"/>
    <col min="15887" max="16128" width="15.7109375" style="6"/>
    <col min="16129" max="16129" width="20.7109375" style="6" customWidth="1"/>
    <col min="16130" max="16141" width="15.7109375" style="6" customWidth="1"/>
    <col min="16142" max="16142" width="17.7109375" style="6" bestFit="1" customWidth="1"/>
    <col min="16143" max="16384" width="9.140625" style="6"/>
  </cols>
  <sheetData>
    <row r="1" spans="1:14" x14ac:dyDescent="0.2">
      <c r="A1" s="148" t="s">
        <v>0</v>
      </c>
      <c r="B1" s="4"/>
      <c r="C1" s="4"/>
      <c r="D1" s="1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">
      <c r="A2" s="148" t="s">
        <v>13</v>
      </c>
      <c r="B2" s="4"/>
      <c r="C2" s="4"/>
      <c r="D2" s="1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148" t="s">
        <v>43</v>
      </c>
      <c r="B3" s="4"/>
      <c r="C3" s="4"/>
      <c r="D3" s="1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">
      <c r="A4" s="148" t="s">
        <v>105</v>
      </c>
      <c r="B4" s="4"/>
      <c r="C4" s="4"/>
      <c r="D4" s="1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A5" s="4"/>
      <c r="B5" s="4"/>
      <c r="C5" s="4"/>
      <c r="D5" s="26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">
      <c r="A6" s="35"/>
      <c r="B6" s="36"/>
      <c r="D6" s="27"/>
    </row>
    <row r="7" spans="1:14" x14ac:dyDescent="0.2">
      <c r="A7" s="2"/>
    </row>
    <row r="9" spans="1:14" x14ac:dyDescent="0.2">
      <c r="A9" s="37" t="s">
        <v>23</v>
      </c>
      <c r="B9" s="29" t="s">
        <v>2</v>
      </c>
      <c r="C9" s="29" t="s">
        <v>3</v>
      </c>
      <c r="D9" s="29" t="s">
        <v>4</v>
      </c>
      <c r="E9" s="29" t="s">
        <v>5</v>
      </c>
      <c r="F9" s="29" t="s">
        <v>6</v>
      </c>
      <c r="G9" s="29" t="s">
        <v>7</v>
      </c>
      <c r="H9" s="29" t="s">
        <v>8</v>
      </c>
      <c r="I9" s="29" t="s">
        <v>9</v>
      </c>
      <c r="J9" s="29" t="s">
        <v>10</v>
      </c>
      <c r="K9" s="29" t="s">
        <v>11</v>
      </c>
      <c r="L9" s="29" t="s">
        <v>12</v>
      </c>
      <c r="M9" s="29" t="s">
        <v>1</v>
      </c>
      <c r="N9" s="29" t="s">
        <v>15</v>
      </c>
    </row>
    <row r="10" spans="1:14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x14ac:dyDescent="0.2">
      <c r="A11" s="27" t="s">
        <v>24</v>
      </c>
      <c r="B11" s="19">
        <v>660011.9</v>
      </c>
      <c r="C11" s="38">
        <v>602621.6</v>
      </c>
      <c r="D11" s="38">
        <v>602410.4</v>
      </c>
      <c r="E11" s="17">
        <v>604301.81999999995</v>
      </c>
      <c r="F11" s="17">
        <v>538432.30000000005</v>
      </c>
      <c r="G11" s="23">
        <v>718561.15</v>
      </c>
      <c r="H11" s="23">
        <v>511654.05</v>
      </c>
      <c r="I11" s="23"/>
      <c r="J11" s="23"/>
      <c r="K11" s="23"/>
      <c r="L11" s="23"/>
      <c r="M11" s="23"/>
      <c r="N11" s="23">
        <f t="shared" ref="N11:N26" si="0">SUM(B11:M11)</f>
        <v>4237993.22</v>
      </c>
    </row>
    <row r="12" spans="1:14" x14ac:dyDescent="0.2">
      <c r="A12" s="27" t="s">
        <v>25</v>
      </c>
      <c r="B12" s="19">
        <v>114859457.45999999</v>
      </c>
      <c r="C12" s="38">
        <v>113934050.68000001</v>
      </c>
      <c r="D12" s="38">
        <v>117184426.29000001</v>
      </c>
      <c r="E12" s="17">
        <v>117958177.29000001</v>
      </c>
      <c r="F12" s="23">
        <v>115980244.41</v>
      </c>
      <c r="G12" s="23">
        <v>128917240.79000001</v>
      </c>
      <c r="H12" s="23">
        <v>110720728.81</v>
      </c>
      <c r="I12" s="23"/>
      <c r="J12" s="23"/>
      <c r="K12" s="23"/>
      <c r="L12" s="23"/>
      <c r="M12" s="23"/>
      <c r="N12" s="31">
        <f t="shared" si="0"/>
        <v>819554325.73000002</v>
      </c>
    </row>
    <row r="13" spans="1:14" x14ac:dyDescent="0.2">
      <c r="A13" s="27" t="s">
        <v>26</v>
      </c>
      <c r="B13" s="19">
        <v>1924454.3</v>
      </c>
      <c r="C13" s="38">
        <v>1931094.08</v>
      </c>
      <c r="D13" s="38">
        <v>1674584.63</v>
      </c>
      <c r="E13" s="17">
        <v>1517257.82</v>
      </c>
      <c r="F13" s="23">
        <v>1457470.71</v>
      </c>
      <c r="G13" s="23">
        <v>1729913.07</v>
      </c>
      <c r="H13" s="23">
        <v>1332362.8400000001</v>
      </c>
      <c r="I13" s="23"/>
      <c r="J13" s="23"/>
      <c r="K13" s="23"/>
      <c r="L13" s="23"/>
      <c r="M13" s="23"/>
      <c r="N13" s="31">
        <f t="shared" si="0"/>
        <v>11567137.449999999</v>
      </c>
    </row>
    <row r="14" spans="1:14" x14ac:dyDescent="0.2">
      <c r="A14" s="27" t="s">
        <v>27</v>
      </c>
      <c r="B14" s="19">
        <v>4450092.3499999996</v>
      </c>
      <c r="C14" s="38">
        <v>4285169.25</v>
      </c>
      <c r="D14" s="38">
        <v>4058715.91</v>
      </c>
      <c r="E14" s="17">
        <v>4426898.1900000004</v>
      </c>
      <c r="F14" s="23">
        <v>3990328.23</v>
      </c>
      <c r="G14" s="23">
        <v>4158198.77</v>
      </c>
      <c r="H14" s="23">
        <v>4394452.97</v>
      </c>
      <c r="I14" s="23"/>
      <c r="J14" s="23"/>
      <c r="K14" s="23"/>
      <c r="L14" s="23"/>
      <c r="M14" s="23"/>
      <c r="N14" s="31">
        <f t="shared" si="0"/>
        <v>29763855.669999998</v>
      </c>
    </row>
    <row r="15" spans="1:14" x14ac:dyDescent="0.2">
      <c r="A15" s="27" t="s">
        <v>28</v>
      </c>
      <c r="B15" s="19">
        <v>8679.4599999999991</v>
      </c>
      <c r="C15" s="38">
        <v>1921.87</v>
      </c>
      <c r="D15" s="38">
        <v>6420.94</v>
      </c>
      <c r="E15" s="17">
        <v>6569.94</v>
      </c>
      <c r="F15" s="23">
        <v>2225.9899999999998</v>
      </c>
      <c r="G15" s="23">
        <v>3679.26</v>
      </c>
      <c r="H15" s="23">
        <v>2102.0500000000002</v>
      </c>
      <c r="I15" s="23"/>
      <c r="J15" s="23"/>
      <c r="K15" s="23"/>
      <c r="L15" s="23"/>
      <c r="M15" s="23"/>
      <c r="N15" s="31">
        <f t="shared" si="0"/>
        <v>31599.51</v>
      </c>
    </row>
    <row r="16" spans="1:14" x14ac:dyDescent="0.2">
      <c r="A16" s="27" t="s">
        <v>29</v>
      </c>
      <c r="B16" s="19">
        <v>126839.9</v>
      </c>
      <c r="C16" s="38">
        <v>214125.68</v>
      </c>
      <c r="D16" s="38">
        <v>442895.05</v>
      </c>
      <c r="E16" s="17">
        <v>865434.63</v>
      </c>
      <c r="F16" s="23">
        <v>851982.02</v>
      </c>
      <c r="G16" s="23">
        <v>76062.259999999995</v>
      </c>
      <c r="H16" s="23">
        <v>38397.370000000003</v>
      </c>
      <c r="I16" s="23"/>
      <c r="J16" s="23"/>
      <c r="K16" s="23"/>
      <c r="L16" s="23"/>
      <c r="M16" s="23"/>
      <c r="N16" s="31">
        <f t="shared" si="0"/>
        <v>2615736.9099999997</v>
      </c>
    </row>
    <row r="17" spans="1:14" x14ac:dyDescent="0.2">
      <c r="A17" s="27" t="s">
        <v>30</v>
      </c>
      <c r="B17" s="19">
        <v>876368.26</v>
      </c>
      <c r="C17" s="38">
        <v>893683.73</v>
      </c>
      <c r="D17" s="38">
        <v>848256.25</v>
      </c>
      <c r="E17" s="17">
        <v>811562.58</v>
      </c>
      <c r="F17" s="23">
        <v>796820.52</v>
      </c>
      <c r="G17" s="23">
        <v>693328.59</v>
      </c>
      <c r="H17" s="23">
        <v>733522.14</v>
      </c>
      <c r="I17" s="23"/>
      <c r="J17" s="23"/>
      <c r="K17" s="23"/>
      <c r="L17" s="23"/>
      <c r="M17" s="23"/>
      <c r="N17" s="31">
        <f t="shared" si="0"/>
        <v>5653542.0699999994</v>
      </c>
    </row>
    <row r="18" spans="1:14" x14ac:dyDescent="0.2">
      <c r="A18" s="27" t="s">
        <v>31</v>
      </c>
      <c r="B18" s="19">
        <v>162753.71</v>
      </c>
      <c r="C18" s="38">
        <v>164804.51999999999</v>
      </c>
      <c r="D18" s="38">
        <v>139101.13</v>
      </c>
      <c r="E18" s="17">
        <v>114788.51</v>
      </c>
      <c r="F18" s="23">
        <v>107608.21</v>
      </c>
      <c r="G18" s="23">
        <v>122507.24</v>
      </c>
      <c r="H18" s="23">
        <v>100939.21</v>
      </c>
      <c r="I18" s="23"/>
      <c r="J18" s="23"/>
      <c r="K18" s="23"/>
      <c r="L18" s="23"/>
      <c r="M18" s="23"/>
      <c r="N18" s="31">
        <f t="shared" si="0"/>
        <v>912502.52999999991</v>
      </c>
    </row>
    <row r="19" spans="1:14" x14ac:dyDescent="0.2">
      <c r="A19" s="27" t="s">
        <v>32</v>
      </c>
      <c r="B19" s="19">
        <v>73153.289999999994</v>
      </c>
      <c r="C19" s="38">
        <v>39938.33</v>
      </c>
      <c r="D19" s="38">
        <v>48081.89</v>
      </c>
      <c r="E19" s="17">
        <v>96511.57</v>
      </c>
      <c r="F19" s="23">
        <v>30896.84</v>
      </c>
      <c r="G19" s="23">
        <v>62813.31</v>
      </c>
      <c r="H19" s="23">
        <v>36967.72</v>
      </c>
      <c r="I19" s="23"/>
      <c r="J19" s="23"/>
      <c r="K19" s="23"/>
      <c r="L19" s="23"/>
      <c r="M19" s="23"/>
      <c r="N19" s="31">
        <f t="shared" si="0"/>
        <v>388362.95000000007</v>
      </c>
    </row>
    <row r="20" spans="1:14" x14ac:dyDescent="0.2">
      <c r="A20" s="27" t="s">
        <v>33</v>
      </c>
      <c r="B20" s="19">
        <v>1290279.96</v>
      </c>
      <c r="C20" s="38">
        <v>1492236.72</v>
      </c>
      <c r="D20" s="38">
        <v>1335071.48</v>
      </c>
      <c r="E20" s="17">
        <v>1313309.0900000001</v>
      </c>
      <c r="F20" s="23">
        <v>1167034.1499999999</v>
      </c>
      <c r="G20" s="23">
        <v>1392240.84</v>
      </c>
      <c r="H20" s="23">
        <v>1142518.1200000001</v>
      </c>
      <c r="I20" s="23"/>
      <c r="J20" s="23"/>
      <c r="K20" s="23"/>
      <c r="L20" s="23"/>
      <c r="M20" s="23"/>
      <c r="N20" s="31">
        <f t="shared" si="0"/>
        <v>9132690.3599999994</v>
      </c>
    </row>
    <row r="21" spans="1:14" x14ac:dyDescent="0.2">
      <c r="A21" s="27" t="s">
        <v>34</v>
      </c>
      <c r="B21" s="19">
        <v>54061.37</v>
      </c>
      <c r="C21" s="38">
        <v>58215.46</v>
      </c>
      <c r="D21" s="38">
        <v>47294.45</v>
      </c>
      <c r="E21" s="17">
        <v>38225.56</v>
      </c>
      <c r="F21" s="23">
        <v>34412.160000000003</v>
      </c>
      <c r="G21" s="23">
        <v>38471.760000000002</v>
      </c>
      <c r="H21" s="23">
        <v>30250.12</v>
      </c>
      <c r="I21" s="23"/>
      <c r="J21" s="23"/>
      <c r="K21" s="23"/>
      <c r="L21" s="23"/>
      <c r="M21" s="23"/>
      <c r="N21" s="31">
        <f t="shared" si="0"/>
        <v>300930.88</v>
      </c>
    </row>
    <row r="22" spans="1:14" x14ac:dyDescent="0.2">
      <c r="A22" s="27" t="s">
        <v>35</v>
      </c>
      <c r="B22" s="19">
        <v>1540466.34</v>
      </c>
      <c r="C22" s="38">
        <v>1338537.27</v>
      </c>
      <c r="D22" s="38">
        <v>1406446.47</v>
      </c>
      <c r="E22" s="17">
        <v>1312128.3500000001</v>
      </c>
      <c r="F22" s="23">
        <v>1412586.3</v>
      </c>
      <c r="G22" s="23">
        <v>1272925.22</v>
      </c>
      <c r="H22" s="23">
        <v>1316818.68</v>
      </c>
      <c r="I22" s="23"/>
      <c r="J22" s="23"/>
      <c r="K22" s="23"/>
      <c r="L22" s="23"/>
      <c r="M22" s="23"/>
      <c r="N22" s="31">
        <f t="shared" si="0"/>
        <v>9599908.629999999</v>
      </c>
    </row>
    <row r="23" spans="1:14" x14ac:dyDescent="0.2">
      <c r="A23" s="27" t="s">
        <v>36</v>
      </c>
      <c r="B23" s="19">
        <v>3037754.06</v>
      </c>
      <c r="C23" s="38">
        <v>3029408.82</v>
      </c>
      <c r="D23" s="38">
        <v>2991809.92</v>
      </c>
      <c r="E23" s="17">
        <v>2784051.9</v>
      </c>
      <c r="F23" s="23">
        <v>2794099.02</v>
      </c>
      <c r="G23" s="23">
        <v>3094001.09</v>
      </c>
      <c r="H23" s="23">
        <v>2379832.11</v>
      </c>
      <c r="I23" s="23"/>
      <c r="J23" s="23"/>
      <c r="K23" s="23"/>
      <c r="L23" s="23"/>
      <c r="M23" s="23"/>
      <c r="N23" s="31">
        <f t="shared" si="0"/>
        <v>20110956.920000002</v>
      </c>
    </row>
    <row r="24" spans="1:14" x14ac:dyDescent="0.2">
      <c r="A24" s="27" t="s">
        <v>37</v>
      </c>
      <c r="B24" s="19">
        <v>71060.41</v>
      </c>
      <c r="C24" s="38">
        <v>76584.55</v>
      </c>
      <c r="D24" s="38">
        <v>53405.31</v>
      </c>
      <c r="E24" s="17">
        <v>421792.41</v>
      </c>
      <c r="F24" s="23">
        <v>373652.86</v>
      </c>
      <c r="G24" s="23">
        <v>77907.47</v>
      </c>
      <c r="H24" s="23">
        <v>60637.78</v>
      </c>
      <c r="I24" s="23"/>
      <c r="J24" s="23"/>
      <c r="K24" s="23"/>
      <c r="L24" s="23"/>
      <c r="M24" s="23"/>
      <c r="N24" s="31">
        <f t="shared" si="0"/>
        <v>1135040.79</v>
      </c>
    </row>
    <row r="25" spans="1:14" x14ac:dyDescent="0.2">
      <c r="A25" s="27" t="s">
        <v>38</v>
      </c>
      <c r="B25" s="19">
        <v>3872796.3</v>
      </c>
      <c r="C25" s="38">
        <v>462082.09</v>
      </c>
      <c r="D25" s="38">
        <v>508718.72</v>
      </c>
      <c r="E25" s="17">
        <v>357984.54</v>
      </c>
      <c r="F25" s="23">
        <v>384142.61</v>
      </c>
      <c r="G25" s="23">
        <v>274216.36</v>
      </c>
      <c r="H25" s="23">
        <v>220007.85</v>
      </c>
      <c r="I25" s="23"/>
      <c r="J25" s="23"/>
      <c r="K25" s="23"/>
      <c r="L25" s="23"/>
      <c r="M25" s="23"/>
      <c r="N25" s="31">
        <f>SUM(B25:M25)</f>
        <v>6079948.4699999997</v>
      </c>
    </row>
    <row r="26" spans="1:14" x14ac:dyDescent="0.2">
      <c r="A26" s="27" t="s">
        <v>39</v>
      </c>
      <c r="B26" s="19">
        <v>23752685.629999999</v>
      </c>
      <c r="C26" s="38">
        <v>23843333.039999999</v>
      </c>
      <c r="D26" s="38">
        <v>23992121.98</v>
      </c>
      <c r="E26" s="17">
        <v>21842985.390000001</v>
      </c>
      <c r="F26" s="23">
        <v>21377095.870000001</v>
      </c>
      <c r="G26" s="23">
        <v>25089658.98</v>
      </c>
      <c r="H26" s="23">
        <v>19137965.66</v>
      </c>
      <c r="I26" s="23"/>
      <c r="J26" s="23"/>
      <c r="K26" s="23"/>
      <c r="L26" s="23"/>
      <c r="M26" s="23"/>
      <c r="N26" s="31">
        <f t="shared" si="0"/>
        <v>159035846.55000001</v>
      </c>
    </row>
    <row r="27" spans="1:14" x14ac:dyDescent="0.2">
      <c r="A27" s="27" t="s">
        <v>40</v>
      </c>
      <c r="B27" s="19">
        <v>375771.09</v>
      </c>
      <c r="C27" s="38">
        <v>299139.96000000002</v>
      </c>
      <c r="D27" s="38">
        <v>544732.43999999994</v>
      </c>
      <c r="E27" s="17">
        <v>403723.61</v>
      </c>
      <c r="F27" s="23">
        <v>279372.40000000002</v>
      </c>
      <c r="G27" s="23">
        <v>315053.84999999998</v>
      </c>
      <c r="H27" s="23">
        <v>246743</v>
      </c>
      <c r="I27" s="23"/>
      <c r="J27" s="23"/>
      <c r="K27" s="23"/>
      <c r="L27" s="23"/>
      <c r="M27" s="23"/>
      <c r="N27" s="31">
        <f>SUM(B27:M27)</f>
        <v>2464536.35</v>
      </c>
    </row>
    <row r="28" spans="1:14" x14ac:dyDescent="0.2">
      <c r="A28" s="27" t="s">
        <v>42</v>
      </c>
      <c r="B28" s="19">
        <v>685850.72</v>
      </c>
      <c r="C28" s="38">
        <v>597734.86</v>
      </c>
      <c r="D28" s="38">
        <v>600673.41</v>
      </c>
      <c r="E28" s="23">
        <v>532405.07999999996</v>
      </c>
      <c r="F28" s="17">
        <v>582334.77</v>
      </c>
      <c r="G28" s="17">
        <v>769917.7</v>
      </c>
      <c r="H28" s="23">
        <v>419789.78</v>
      </c>
      <c r="I28" s="23"/>
      <c r="J28" s="23"/>
      <c r="K28" s="23"/>
      <c r="L28" s="23"/>
      <c r="M28" s="23"/>
      <c r="N28" s="31">
        <f>SUM(B28:M28)</f>
        <v>4188706.3200000003</v>
      </c>
    </row>
    <row r="29" spans="1:14" x14ac:dyDescent="0.2">
      <c r="A29" s="27" t="s">
        <v>44</v>
      </c>
      <c r="B29" s="19">
        <v>1427996.48</v>
      </c>
      <c r="C29" s="38">
        <v>1402510</v>
      </c>
      <c r="D29" s="38">
        <v>1437905.7</v>
      </c>
      <c r="E29" s="17">
        <v>1420576.46</v>
      </c>
      <c r="F29" s="23">
        <v>1421878.11</v>
      </c>
      <c r="G29" s="23">
        <v>1591410.6</v>
      </c>
      <c r="H29" s="23">
        <v>1321095.3400000001</v>
      </c>
      <c r="I29" s="23"/>
      <c r="J29" s="23"/>
      <c r="K29" s="23"/>
      <c r="L29" s="23"/>
      <c r="M29" s="23"/>
      <c r="N29" s="31">
        <f>SUM(B29:M29)</f>
        <v>10023372.689999999</v>
      </c>
    </row>
    <row r="30" spans="1:14" x14ac:dyDescent="0.2">
      <c r="A30" s="27" t="s">
        <v>100</v>
      </c>
      <c r="B30" s="19">
        <v>31148994.77</v>
      </c>
      <c r="C30" s="38">
        <v>32334137.550000001</v>
      </c>
      <c r="D30" s="38">
        <v>33797684.229999997</v>
      </c>
      <c r="E30" s="17">
        <v>32581504.09</v>
      </c>
      <c r="F30" s="23">
        <v>36001127.880000003</v>
      </c>
      <c r="G30" s="23">
        <v>41789965.5</v>
      </c>
      <c r="H30" s="23">
        <v>31999259.329999998</v>
      </c>
      <c r="I30" s="23"/>
      <c r="J30" s="23"/>
      <c r="K30" s="23"/>
      <c r="L30" s="23"/>
      <c r="M30" s="23"/>
      <c r="N30" s="31">
        <f>SUM(B30:M30)</f>
        <v>239652673.35000002</v>
      </c>
    </row>
    <row r="31" spans="1:14" x14ac:dyDescent="0.2">
      <c r="B31" s="30"/>
      <c r="C31" s="30"/>
      <c r="D31" s="39"/>
      <c r="E31" s="30"/>
      <c r="F31" s="32"/>
      <c r="G31" s="32"/>
      <c r="H31" s="32"/>
      <c r="I31" s="32"/>
      <c r="J31" s="32"/>
      <c r="K31" s="32"/>
      <c r="L31" s="32"/>
      <c r="M31" s="32"/>
      <c r="N31" s="30"/>
    </row>
    <row r="32" spans="1:14" ht="15" thickBot="1" x14ac:dyDescent="0.25">
      <c r="A32" s="40" t="s">
        <v>15</v>
      </c>
      <c r="B32" s="137">
        <f t="shared" ref="B32:N32" si="1">SUM(B11:B30)</f>
        <v>190399527.75999999</v>
      </c>
      <c r="C32" s="137">
        <f t="shared" si="1"/>
        <v>187001330.06000003</v>
      </c>
      <c r="D32" s="137">
        <f t="shared" si="1"/>
        <v>191720756.59999996</v>
      </c>
      <c r="E32" s="137">
        <f t="shared" si="1"/>
        <v>189410188.83000001</v>
      </c>
      <c r="F32" s="138">
        <f>SUM(F11:F30)</f>
        <v>189583745.35999998</v>
      </c>
      <c r="G32" s="138">
        <f t="shared" si="1"/>
        <v>212188073.80999997</v>
      </c>
      <c r="H32" s="138">
        <f>SUM(H11:H30)</f>
        <v>176146044.93000001</v>
      </c>
      <c r="I32" s="138">
        <f>SUM(I11:I30)</f>
        <v>0</v>
      </c>
      <c r="J32" s="138">
        <f t="shared" si="1"/>
        <v>0</v>
      </c>
      <c r="K32" s="138">
        <f t="shared" si="1"/>
        <v>0</v>
      </c>
      <c r="L32" s="138">
        <f t="shared" si="1"/>
        <v>0</v>
      </c>
      <c r="M32" s="138">
        <f t="shared" si="1"/>
        <v>0</v>
      </c>
      <c r="N32" s="41">
        <f t="shared" si="1"/>
        <v>1336449667.3499999</v>
      </c>
    </row>
    <row r="33" spans="1:14" ht="15" thickTop="1" x14ac:dyDescent="0.2">
      <c r="M33" s="24"/>
    </row>
    <row r="35" spans="1:14" x14ac:dyDescent="0.2">
      <c r="A35" s="25"/>
    </row>
    <row r="36" spans="1:14" x14ac:dyDescent="0.2">
      <c r="K36" s="10"/>
    </row>
    <row r="37" spans="1:14" x14ac:dyDescent="0.2">
      <c r="K37" s="10"/>
    </row>
    <row r="38" spans="1:14" x14ac:dyDescent="0.2">
      <c r="N38" s="10"/>
    </row>
    <row r="39" spans="1:14" x14ac:dyDescent="0.2">
      <c r="N39" s="1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6"/>
  <sheetViews>
    <sheetView topLeftCell="A13" zoomScaleNormal="100" workbookViewId="0">
      <selection activeCell="H12" sqref="H12:H45"/>
    </sheetView>
  </sheetViews>
  <sheetFormatPr defaultRowHeight="14.25" x14ac:dyDescent="0.2"/>
  <cols>
    <col min="1" max="1" width="38.5703125" style="6" bestFit="1" customWidth="1"/>
    <col min="2" max="2" width="17.42578125" style="17" bestFit="1" customWidth="1"/>
    <col min="3" max="4" width="15.7109375" style="17" customWidth="1"/>
    <col min="5" max="5" width="17.42578125" style="17" bestFit="1" customWidth="1"/>
    <col min="6" max="6" width="15.7109375" style="17" customWidth="1"/>
    <col min="7" max="7" width="17.42578125" style="17" bestFit="1" customWidth="1"/>
    <col min="8" max="8" width="17.42578125" style="17" customWidth="1"/>
    <col min="9" max="13" width="15.7109375" style="17" customWidth="1"/>
    <col min="14" max="14" width="17.140625" style="17" customWidth="1"/>
    <col min="15" max="256" width="15.7109375" style="6"/>
    <col min="257" max="257" width="38.5703125" style="6" bestFit="1" customWidth="1"/>
    <col min="258" max="263" width="15.7109375" style="6" customWidth="1"/>
    <col min="264" max="264" width="19.140625" style="6" bestFit="1" customWidth="1"/>
    <col min="265" max="269" width="15.7109375" style="6" customWidth="1"/>
    <col min="270" max="270" width="17.140625" style="6" customWidth="1"/>
    <col min="271" max="512" width="15.7109375" style="6"/>
    <col min="513" max="513" width="38.5703125" style="6" bestFit="1" customWidth="1"/>
    <col min="514" max="519" width="15.7109375" style="6" customWidth="1"/>
    <col min="520" max="520" width="19.140625" style="6" bestFit="1" customWidth="1"/>
    <col min="521" max="525" width="15.7109375" style="6" customWidth="1"/>
    <col min="526" max="526" width="17.140625" style="6" customWidth="1"/>
    <col min="527" max="768" width="15.7109375" style="6"/>
    <col min="769" max="769" width="38.5703125" style="6" bestFit="1" customWidth="1"/>
    <col min="770" max="775" width="15.7109375" style="6" customWidth="1"/>
    <col min="776" max="776" width="19.140625" style="6" bestFit="1" customWidth="1"/>
    <col min="777" max="781" width="15.7109375" style="6" customWidth="1"/>
    <col min="782" max="782" width="17.140625" style="6" customWidth="1"/>
    <col min="783" max="1024" width="9.140625" style="6"/>
    <col min="1025" max="1025" width="38.5703125" style="6" bestFit="1" customWidth="1"/>
    <col min="1026" max="1031" width="15.7109375" style="6" customWidth="1"/>
    <col min="1032" max="1032" width="19.140625" style="6" bestFit="1" customWidth="1"/>
    <col min="1033" max="1037" width="15.7109375" style="6" customWidth="1"/>
    <col min="1038" max="1038" width="17.140625" style="6" customWidth="1"/>
    <col min="1039" max="1280" width="15.7109375" style="6"/>
    <col min="1281" max="1281" width="38.5703125" style="6" bestFit="1" customWidth="1"/>
    <col min="1282" max="1287" width="15.7109375" style="6" customWidth="1"/>
    <col min="1288" max="1288" width="19.140625" style="6" bestFit="1" customWidth="1"/>
    <col min="1289" max="1293" width="15.7109375" style="6" customWidth="1"/>
    <col min="1294" max="1294" width="17.140625" style="6" customWidth="1"/>
    <col min="1295" max="1536" width="15.7109375" style="6"/>
    <col min="1537" max="1537" width="38.5703125" style="6" bestFit="1" customWidth="1"/>
    <col min="1538" max="1543" width="15.7109375" style="6" customWidth="1"/>
    <col min="1544" max="1544" width="19.140625" style="6" bestFit="1" customWidth="1"/>
    <col min="1545" max="1549" width="15.7109375" style="6" customWidth="1"/>
    <col min="1550" max="1550" width="17.140625" style="6" customWidth="1"/>
    <col min="1551" max="1792" width="15.7109375" style="6"/>
    <col min="1793" max="1793" width="38.5703125" style="6" bestFit="1" customWidth="1"/>
    <col min="1794" max="1799" width="15.7109375" style="6" customWidth="1"/>
    <col min="1800" max="1800" width="19.140625" style="6" bestFit="1" customWidth="1"/>
    <col min="1801" max="1805" width="15.7109375" style="6" customWidth="1"/>
    <col min="1806" max="1806" width="17.140625" style="6" customWidth="1"/>
    <col min="1807" max="2048" width="9.140625" style="6"/>
    <col min="2049" max="2049" width="38.5703125" style="6" bestFit="1" customWidth="1"/>
    <col min="2050" max="2055" width="15.7109375" style="6" customWidth="1"/>
    <col min="2056" max="2056" width="19.140625" style="6" bestFit="1" customWidth="1"/>
    <col min="2057" max="2061" width="15.7109375" style="6" customWidth="1"/>
    <col min="2062" max="2062" width="17.140625" style="6" customWidth="1"/>
    <col min="2063" max="2304" width="15.7109375" style="6"/>
    <col min="2305" max="2305" width="38.5703125" style="6" bestFit="1" customWidth="1"/>
    <col min="2306" max="2311" width="15.7109375" style="6" customWidth="1"/>
    <col min="2312" max="2312" width="19.140625" style="6" bestFit="1" customWidth="1"/>
    <col min="2313" max="2317" width="15.7109375" style="6" customWidth="1"/>
    <col min="2318" max="2318" width="17.140625" style="6" customWidth="1"/>
    <col min="2319" max="2560" width="15.7109375" style="6"/>
    <col min="2561" max="2561" width="38.5703125" style="6" bestFit="1" customWidth="1"/>
    <col min="2562" max="2567" width="15.7109375" style="6" customWidth="1"/>
    <col min="2568" max="2568" width="19.140625" style="6" bestFit="1" customWidth="1"/>
    <col min="2569" max="2573" width="15.7109375" style="6" customWidth="1"/>
    <col min="2574" max="2574" width="17.140625" style="6" customWidth="1"/>
    <col min="2575" max="2816" width="15.7109375" style="6"/>
    <col min="2817" max="2817" width="38.5703125" style="6" bestFit="1" customWidth="1"/>
    <col min="2818" max="2823" width="15.7109375" style="6" customWidth="1"/>
    <col min="2824" max="2824" width="19.140625" style="6" bestFit="1" customWidth="1"/>
    <col min="2825" max="2829" width="15.7109375" style="6" customWidth="1"/>
    <col min="2830" max="2830" width="17.140625" style="6" customWidth="1"/>
    <col min="2831" max="3072" width="9.140625" style="6"/>
    <col min="3073" max="3073" width="38.5703125" style="6" bestFit="1" customWidth="1"/>
    <col min="3074" max="3079" width="15.7109375" style="6" customWidth="1"/>
    <col min="3080" max="3080" width="19.140625" style="6" bestFit="1" customWidth="1"/>
    <col min="3081" max="3085" width="15.7109375" style="6" customWidth="1"/>
    <col min="3086" max="3086" width="17.140625" style="6" customWidth="1"/>
    <col min="3087" max="3328" width="15.7109375" style="6"/>
    <col min="3329" max="3329" width="38.5703125" style="6" bestFit="1" customWidth="1"/>
    <col min="3330" max="3335" width="15.7109375" style="6" customWidth="1"/>
    <col min="3336" max="3336" width="19.140625" style="6" bestFit="1" customWidth="1"/>
    <col min="3337" max="3341" width="15.7109375" style="6" customWidth="1"/>
    <col min="3342" max="3342" width="17.140625" style="6" customWidth="1"/>
    <col min="3343" max="3584" width="15.7109375" style="6"/>
    <col min="3585" max="3585" width="38.5703125" style="6" bestFit="1" customWidth="1"/>
    <col min="3586" max="3591" width="15.7109375" style="6" customWidth="1"/>
    <col min="3592" max="3592" width="19.140625" style="6" bestFit="1" customWidth="1"/>
    <col min="3593" max="3597" width="15.7109375" style="6" customWidth="1"/>
    <col min="3598" max="3598" width="17.140625" style="6" customWidth="1"/>
    <col min="3599" max="3840" width="15.7109375" style="6"/>
    <col min="3841" max="3841" width="38.5703125" style="6" bestFit="1" customWidth="1"/>
    <col min="3842" max="3847" width="15.7109375" style="6" customWidth="1"/>
    <col min="3848" max="3848" width="19.140625" style="6" bestFit="1" customWidth="1"/>
    <col min="3849" max="3853" width="15.7109375" style="6" customWidth="1"/>
    <col min="3854" max="3854" width="17.140625" style="6" customWidth="1"/>
    <col min="3855" max="4096" width="9.140625" style="6"/>
    <col min="4097" max="4097" width="38.5703125" style="6" bestFit="1" customWidth="1"/>
    <col min="4098" max="4103" width="15.7109375" style="6" customWidth="1"/>
    <col min="4104" max="4104" width="19.140625" style="6" bestFit="1" customWidth="1"/>
    <col min="4105" max="4109" width="15.7109375" style="6" customWidth="1"/>
    <col min="4110" max="4110" width="17.140625" style="6" customWidth="1"/>
    <col min="4111" max="4352" width="15.7109375" style="6"/>
    <col min="4353" max="4353" width="38.5703125" style="6" bestFit="1" customWidth="1"/>
    <col min="4354" max="4359" width="15.7109375" style="6" customWidth="1"/>
    <col min="4360" max="4360" width="19.140625" style="6" bestFit="1" customWidth="1"/>
    <col min="4361" max="4365" width="15.7109375" style="6" customWidth="1"/>
    <col min="4366" max="4366" width="17.140625" style="6" customWidth="1"/>
    <col min="4367" max="4608" width="15.7109375" style="6"/>
    <col min="4609" max="4609" width="38.5703125" style="6" bestFit="1" customWidth="1"/>
    <col min="4610" max="4615" width="15.7109375" style="6" customWidth="1"/>
    <col min="4616" max="4616" width="19.140625" style="6" bestFit="1" customWidth="1"/>
    <col min="4617" max="4621" width="15.7109375" style="6" customWidth="1"/>
    <col min="4622" max="4622" width="17.140625" style="6" customWidth="1"/>
    <col min="4623" max="4864" width="15.7109375" style="6"/>
    <col min="4865" max="4865" width="38.5703125" style="6" bestFit="1" customWidth="1"/>
    <col min="4866" max="4871" width="15.7109375" style="6" customWidth="1"/>
    <col min="4872" max="4872" width="19.140625" style="6" bestFit="1" customWidth="1"/>
    <col min="4873" max="4877" width="15.7109375" style="6" customWidth="1"/>
    <col min="4878" max="4878" width="17.140625" style="6" customWidth="1"/>
    <col min="4879" max="5120" width="9.140625" style="6"/>
    <col min="5121" max="5121" width="38.5703125" style="6" bestFit="1" customWidth="1"/>
    <col min="5122" max="5127" width="15.7109375" style="6" customWidth="1"/>
    <col min="5128" max="5128" width="19.140625" style="6" bestFit="1" customWidth="1"/>
    <col min="5129" max="5133" width="15.7109375" style="6" customWidth="1"/>
    <col min="5134" max="5134" width="17.140625" style="6" customWidth="1"/>
    <col min="5135" max="5376" width="15.7109375" style="6"/>
    <col min="5377" max="5377" width="38.5703125" style="6" bestFit="1" customWidth="1"/>
    <col min="5378" max="5383" width="15.7109375" style="6" customWidth="1"/>
    <col min="5384" max="5384" width="19.140625" style="6" bestFit="1" customWidth="1"/>
    <col min="5385" max="5389" width="15.7109375" style="6" customWidth="1"/>
    <col min="5390" max="5390" width="17.140625" style="6" customWidth="1"/>
    <col min="5391" max="5632" width="15.7109375" style="6"/>
    <col min="5633" max="5633" width="38.5703125" style="6" bestFit="1" customWidth="1"/>
    <col min="5634" max="5639" width="15.7109375" style="6" customWidth="1"/>
    <col min="5640" max="5640" width="19.140625" style="6" bestFit="1" customWidth="1"/>
    <col min="5641" max="5645" width="15.7109375" style="6" customWidth="1"/>
    <col min="5646" max="5646" width="17.140625" style="6" customWidth="1"/>
    <col min="5647" max="5888" width="15.7109375" style="6"/>
    <col min="5889" max="5889" width="38.5703125" style="6" bestFit="1" customWidth="1"/>
    <col min="5890" max="5895" width="15.7109375" style="6" customWidth="1"/>
    <col min="5896" max="5896" width="19.140625" style="6" bestFit="1" customWidth="1"/>
    <col min="5897" max="5901" width="15.7109375" style="6" customWidth="1"/>
    <col min="5902" max="5902" width="17.140625" style="6" customWidth="1"/>
    <col min="5903" max="6144" width="9.140625" style="6"/>
    <col min="6145" max="6145" width="38.5703125" style="6" bestFit="1" customWidth="1"/>
    <col min="6146" max="6151" width="15.7109375" style="6" customWidth="1"/>
    <col min="6152" max="6152" width="19.140625" style="6" bestFit="1" customWidth="1"/>
    <col min="6153" max="6157" width="15.7109375" style="6" customWidth="1"/>
    <col min="6158" max="6158" width="17.140625" style="6" customWidth="1"/>
    <col min="6159" max="6400" width="15.7109375" style="6"/>
    <col min="6401" max="6401" width="38.5703125" style="6" bestFit="1" customWidth="1"/>
    <col min="6402" max="6407" width="15.7109375" style="6" customWidth="1"/>
    <col min="6408" max="6408" width="19.140625" style="6" bestFit="1" customWidth="1"/>
    <col min="6409" max="6413" width="15.7109375" style="6" customWidth="1"/>
    <col min="6414" max="6414" width="17.140625" style="6" customWidth="1"/>
    <col min="6415" max="6656" width="15.7109375" style="6"/>
    <col min="6657" max="6657" width="38.5703125" style="6" bestFit="1" customWidth="1"/>
    <col min="6658" max="6663" width="15.7109375" style="6" customWidth="1"/>
    <col min="6664" max="6664" width="19.140625" style="6" bestFit="1" customWidth="1"/>
    <col min="6665" max="6669" width="15.7109375" style="6" customWidth="1"/>
    <col min="6670" max="6670" width="17.140625" style="6" customWidth="1"/>
    <col min="6671" max="6912" width="15.7109375" style="6"/>
    <col min="6913" max="6913" width="38.5703125" style="6" bestFit="1" customWidth="1"/>
    <col min="6914" max="6919" width="15.7109375" style="6" customWidth="1"/>
    <col min="6920" max="6920" width="19.140625" style="6" bestFit="1" customWidth="1"/>
    <col min="6921" max="6925" width="15.7109375" style="6" customWidth="1"/>
    <col min="6926" max="6926" width="17.140625" style="6" customWidth="1"/>
    <col min="6927" max="7168" width="9.140625" style="6"/>
    <col min="7169" max="7169" width="38.5703125" style="6" bestFit="1" customWidth="1"/>
    <col min="7170" max="7175" width="15.7109375" style="6" customWidth="1"/>
    <col min="7176" max="7176" width="19.140625" style="6" bestFit="1" customWidth="1"/>
    <col min="7177" max="7181" width="15.7109375" style="6" customWidth="1"/>
    <col min="7182" max="7182" width="17.140625" style="6" customWidth="1"/>
    <col min="7183" max="7424" width="15.7109375" style="6"/>
    <col min="7425" max="7425" width="38.5703125" style="6" bestFit="1" customWidth="1"/>
    <col min="7426" max="7431" width="15.7109375" style="6" customWidth="1"/>
    <col min="7432" max="7432" width="19.140625" style="6" bestFit="1" customWidth="1"/>
    <col min="7433" max="7437" width="15.7109375" style="6" customWidth="1"/>
    <col min="7438" max="7438" width="17.140625" style="6" customWidth="1"/>
    <col min="7439" max="7680" width="15.7109375" style="6"/>
    <col min="7681" max="7681" width="38.5703125" style="6" bestFit="1" customWidth="1"/>
    <col min="7682" max="7687" width="15.7109375" style="6" customWidth="1"/>
    <col min="7688" max="7688" width="19.140625" style="6" bestFit="1" customWidth="1"/>
    <col min="7689" max="7693" width="15.7109375" style="6" customWidth="1"/>
    <col min="7694" max="7694" width="17.140625" style="6" customWidth="1"/>
    <col min="7695" max="7936" width="15.7109375" style="6"/>
    <col min="7937" max="7937" width="38.5703125" style="6" bestFit="1" customWidth="1"/>
    <col min="7938" max="7943" width="15.7109375" style="6" customWidth="1"/>
    <col min="7944" max="7944" width="19.140625" style="6" bestFit="1" customWidth="1"/>
    <col min="7945" max="7949" width="15.7109375" style="6" customWidth="1"/>
    <col min="7950" max="7950" width="17.140625" style="6" customWidth="1"/>
    <col min="7951" max="8192" width="9.140625" style="6"/>
    <col min="8193" max="8193" width="38.5703125" style="6" bestFit="1" customWidth="1"/>
    <col min="8194" max="8199" width="15.7109375" style="6" customWidth="1"/>
    <col min="8200" max="8200" width="19.140625" style="6" bestFit="1" customWidth="1"/>
    <col min="8201" max="8205" width="15.7109375" style="6" customWidth="1"/>
    <col min="8206" max="8206" width="17.140625" style="6" customWidth="1"/>
    <col min="8207" max="8448" width="15.7109375" style="6"/>
    <col min="8449" max="8449" width="38.5703125" style="6" bestFit="1" customWidth="1"/>
    <col min="8450" max="8455" width="15.7109375" style="6" customWidth="1"/>
    <col min="8456" max="8456" width="19.140625" style="6" bestFit="1" customWidth="1"/>
    <col min="8457" max="8461" width="15.7109375" style="6" customWidth="1"/>
    <col min="8462" max="8462" width="17.140625" style="6" customWidth="1"/>
    <col min="8463" max="8704" width="15.7109375" style="6"/>
    <col min="8705" max="8705" width="38.5703125" style="6" bestFit="1" customWidth="1"/>
    <col min="8706" max="8711" width="15.7109375" style="6" customWidth="1"/>
    <col min="8712" max="8712" width="19.140625" style="6" bestFit="1" customWidth="1"/>
    <col min="8713" max="8717" width="15.7109375" style="6" customWidth="1"/>
    <col min="8718" max="8718" width="17.140625" style="6" customWidth="1"/>
    <col min="8719" max="8960" width="15.7109375" style="6"/>
    <col min="8961" max="8961" width="38.5703125" style="6" bestFit="1" customWidth="1"/>
    <col min="8962" max="8967" width="15.7109375" style="6" customWidth="1"/>
    <col min="8968" max="8968" width="19.140625" style="6" bestFit="1" customWidth="1"/>
    <col min="8969" max="8973" width="15.7109375" style="6" customWidth="1"/>
    <col min="8974" max="8974" width="17.140625" style="6" customWidth="1"/>
    <col min="8975" max="9216" width="9.140625" style="6"/>
    <col min="9217" max="9217" width="38.5703125" style="6" bestFit="1" customWidth="1"/>
    <col min="9218" max="9223" width="15.7109375" style="6" customWidth="1"/>
    <col min="9224" max="9224" width="19.140625" style="6" bestFit="1" customWidth="1"/>
    <col min="9225" max="9229" width="15.7109375" style="6" customWidth="1"/>
    <col min="9230" max="9230" width="17.140625" style="6" customWidth="1"/>
    <col min="9231" max="9472" width="15.7109375" style="6"/>
    <col min="9473" max="9473" width="38.5703125" style="6" bestFit="1" customWidth="1"/>
    <col min="9474" max="9479" width="15.7109375" style="6" customWidth="1"/>
    <col min="9480" max="9480" width="19.140625" style="6" bestFit="1" customWidth="1"/>
    <col min="9481" max="9485" width="15.7109375" style="6" customWidth="1"/>
    <col min="9486" max="9486" width="17.140625" style="6" customWidth="1"/>
    <col min="9487" max="9728" width="15.7109375" style="6"/>
    <col min="9729" max="9729" width="38.5703125" style="6" bestFit="1" customWidth="1"/>
    <col min="9730" max="9735" width="15.7109375" style="6" customWidth="1"/>
    <col min="9736" max="9736" width="19.140625" style="6" bestFit="1" customWidth="1"/>
    <col min="9737" max="9741" width="15.7109375" style="6" customWidth="1"/>
    <col min="9742" max="9742" width="17.140625" style="6" customWidth="1"/>
    <col min="9743" max="9984" width="15.7109375" style="6"/>
    <col min="9985" max="9985" width="38.5703125" style="6" bestFit="1" customWidth="1"/>
    <col min="9986" max="9991" width="15.7109375" style="6" customWidth="1"/>
    <col min="9992" max="9992" width="19.140625" style="6" bestFit="1" customWidth="1"/>
    <col min="9993" max="9997" width="15.7109375" style="6" customWidth="1"/>
    <col min="9998" max="9998" width="17.140625" style="6" customWidth="1"/>
    <col min="9999" max="10240" width="9.140625" style="6"/>
    <col min="10241" max="10241" width="38.5703125" style="6" bestFit="1" customWidth="1"/>
    <col min="10242" max="10247" width="15.7109375" style="6" customWidth="1"/>
    <col min="10248" max="10248" width="19.140625" style="6" bestFit="1" customWidth="1"/>
    <col min="10249" max="10253" width="15.7109375" style="6" customWidth="1"/>
    <col min="10254" max="10254" width="17.140625" style="6" customWidth="1"/>
    <col min="10255" max="10496" width="15.7109375" style="6"/>
    <col min="10497" max="10497" width="38.5703125" style="6" bestFit="1" customWidth="1"/>
    <col min="10498" max="10503" width="15.7109375" style="6" customWidth="1"/>
    <col min="10504" max="10504" width="19.140625" style="6" bestFit="1" customWidth="1"/>
    <col min="10505" max="10509" width="15.7109375" style="6" customWidth="1"/>
    <col min="10510" max="10510" width="17.140625" style="6" customWidth="1"/>
    <col min="10511" max="10752" width="15.7109375" style="6"/>
    <col min="10753" max="10753" width="38.5703125" style="6" bestFit="1" customWidth="1"/>
    <col min="10754" max="10759" width="15.7109375" style="6" customWidth="1"/>
    <col min="10760" max="10760" width="19.140625" style="6" bestFit="1" customWidth="1"/>
    <col min="10761" max="10765" width="15.7109375" style="6" customWidth="1"/>
    <col min="10766" max="10766" width="17.140625" style="6" customWidth="1"/>
    <col min="10767" max="11008" width="15.7109375" style="6"/>
    <col min="11009" max="11009" width="38.5703125" style="6" bestFit="1" customWidth="1"/>
    <col min="11010" max="11015" width="15.7109375" style="6" customWidth="1"/>
    <col min="11016" max="11016" width="19.140625" style="6" bestFit="1" customWidth="1"/>
    <col min="11017" max="11021" width="15.7109375" style="6" customWidth="1"/>
    <col min="11022" max="11022" width="17.140625" style="6" customWidth="1"/>
    <col min="11023" max="11264" width="9.140625" style="6"/>
    <col min="11265" max="11265" width="38.5703125" style="6" bestFit="1" customWidth="1"/>
    <col min="11266" max="11271" width="15.7109375" style="6" customWidth="1"/>
    <col min="11272" max="11272" width="19.140625" style="6" bestFit="1" customWidth="1"/>
    <col min="11273" max="11277" width="15.7109375" style="6" customWidth="1"/>
    <col min="11278" max="11278" width="17.140625" style="6" customWidth="1"/>
    <col min="11279" max="11520" width="15.7109375" style="6"/>
    <col min="11521" max="11521" width="38.5703125" style="6" bestFit="1" customWidth="1"/>
    <col min="11522" max="11527" width="15.7109375" style="6" customWidth="1"/>
    <col min="11528" max="11528" width="19.140625" style="6" bestFit="1" customWidth="1"/>
    <col min="11529" max="11533" width="15.7109375" style="6" customWidth="1"/>
    <col min="11534" max="11534" width="17.140625" style="6" customWidth="1"/>
    <col min="11535" max="11776" width="15.7109375" style="6"/>
    <col min="11777" max="11777" width="38.5703125" style="6" bestFit="1" customWidth="1"/>
    <col min="11778" max="11783" width="15.7109375" style="6" customWidth="1"/>
    <col min="11784" max="11784" width="19.140625" style="6" bestFit="1" customWidth="1"/>
    <col min="11785" max="11789" width="15.7109375" style="6" customWidth="1"/>
    <col min="11790" max="11790" width="17.140625" style="6" customWidth="1"/>
    <col min="11791" max="12032" width="15.7109375" style="6"/>
    <col min="12033" max="12033" width="38.5703125" style="6" bestFit="1" customWidth="1"/>
    <col min="12034" max="12039" width="15.7109375" style="6" customWidth="1"/>
    <col min="12040" max="12040" width="19.140625" style="6" bestFit="1" customWidth="1"/>
    <col min="12041" max="12045" width="15.7109375" style="6" customWidth="1"/>
    <col min="12046" max="12046" width="17.140625" style="6" customWidth="1"/>
    <col min="12047" max="12288" width="9.140625" style="6"/>
    <col min="12289" max="12289" width="38.5703125" style="6" bestFit="1" customWidth="1"/>
    <col min="12290" max="12295" width="15.7109375" style="6" customWidth="1"/>
    <col min="12296" max="12296" width="19.140625" style="6" bestFit="1" customWidth="1"/>
    <col min="12297" max="12301" width="15.7109375" style="6" customWidth="1"/>
    <col min="12302" max="12302" width="17.140625" style="6" customWidth="1"/>
    <col min="12303" max="12544" width="15.7109375" style="6"/>
    <col min="12545" max="12545" width="38.5703125" style="6" bestFit="1" customWidth="1"/>
    <col min="12546" max="12551" width="15.7109375" style="6" customWidth="1"/>
    <col min="12552" max="12552" width="19.140625" style="6" bestFit="1" customWidth="1"/>
    <col min="12553" max="12557" width="15.7109375" style="6" customWidth="1"/>
    <col min="12558" max="12558" width="17.140625" style="6" customWidth="1"/>
    <col min="12559" max="12800" width="15.7109375" style="6"/>
    <col min="12801" max="12801" width="38.5703125" style="6" bestFit="1" customWidth="1"/>
    <col min="12802" max="12807" width="15.7109375" style="6" customWidth="1"/>
    <col min="12808" max="12808" width="19.140625" style="6" bestFit="1" customWidth="1"/>
    <col min="12809" max="12813" width="15.7109375" style="6" customWidth="1"/>
    <col min="12814" max="12814" width="17.140625" style="6" customWidth="1"/>
    <col min="12815" max="13056" width="15.7109375" style="6"/>
    <col min="13057" max="13057" width="38.5703125" style="6" bestFit="1" customWidth="1"/>
    <col min="13058" max="13063" width="15.7109375" style="6" customWidth="1"/>
    <col min="13064" max="13064" width="19.140625" style="6" bestFit="1" customWidth="1"/>
    <col min="13065" max="13069" width="15.7109375" style="6" customWidth="1"/>
    <col min="13070" max="13070" width="17.140625" style="6" customWidth="1"/>
    <col min="13071" max="13312" width="9.140625" style="6"/>
    <col min="13313" max="13313" width="38.5703125" style="6" bestFit="1" customWidth="1"/>
    <col min="13314" max="13319" width="15.7109375" style="6" customWidth="1"/>
    <col min="13320" max="13320" width="19.140625" style="6" bestFit="1" customWidth="1"/>
    <col min="13321" max="13325" width="15.7109375" style="6" customWidth="1"/>
    <col min="13326" max="13326" width="17.140625" style="6" customWidth="1"/>
    <col min="13327" max="13568" width="15.7109375" style="6"/>
    <col min="13569" max="13569" width="38.5703125" style="6" bestFit="1" customWidth="1"/>
    <col min="13570" max="13575" width="15.7109375" style="6" customWidth="1"/>
    <col min="13576" max="13576" width="19.140625" style="6" bestFit="1" customWidth="1"/>
    <col min="13577" max="13581" width="15.7109375" style="6" customWidth="1"/>
    <col min="13582" max="13582" width="17.140625" style="6" customWidth="1"/>
    <col min="13583" max="13824" width="15.7109375" style="6"/>
    <col min="13825" max="13825" width="38.5703125" style="6" bestFit="1" customWidth="1"/>
    <col min="13826" max="13831" width="15.7109375" style="6" customWidth="1"/>
    <col min="13832" max="13832" width="19.140625" style="6" bestFit="1" customWidth="1"/>
    <col min="13833" max="13837" width="15.7109375" style="6" customWidth="1"/>
    <col min="13838" max="13838" width="17.140625" style="6" customWidth="1"/>
    <col min="13839" max="14080" width="15.7109375" style="6"/>
    <col min="14081" max="14081" width="38.5703125" style="6" bestFit="1" customWidth="1"/>
    <col min="14082" max="14087" width="15.7109375" style="6" customWidth="1"/>
    <col min="14088" max="14088" width="19.140625" style="6" bestFit="1" customWidth="1"/>
    <col min="14089" max="14093" width="15.7109375" style="6" customWidth="1"/>
    <col min="14094" max="14094" width="17.140625" style="6" customWidth="1"/>
    <col min="14095" max="14336" width="9.140625" style="6"/>
    <col min="14337" max="14337" width="38.5703125" style="6" bestFit="1" customWidth="1"/>
    <col min="14338" max="14343" width="15.7109375" style="6" customWidth="1"/>
    <col min="14344" max="14344" width="19.140625" style="6" bestFit="1" customWidth="1"/>
    <col min="14345" max="14349" width="15.7109375" style="6" customWidth="1"/>
    <col min="14350" max="14350" width="17.140625" style="6" customWidth="1"/>
    <col min="14351" max="14592" width="15.7109375" style="6"/>
    <col min="14593" max="14593" width="38.5703125" style="6" bestFit="1" customWidth="1"/>
    <col min="14594" max="14599" width="15.7109375" style="6" customWidth="1"/>
    <col min="14600" max="14600" width="19.140625" style="6" bestFit="1" customWidth="1"/>
    <col min="14601" max="14605" width="15.7109375" style="6" customWidth="1"/>
    <col min="14606" max="14606" width="17.140625" style="6" customWidth="1"/>
    <col min="14607" max="14848" width="15.7109375" style="6"/>
    <col min="14849" max="14849" width="38.5703125" style="6" bestFit="1" customWidth="1"/>
    <col min="14850" max="14855" width="15.7109375" style="6" customWidth="1"/>
    <col min="14856" max="14856" width="19.140625" style="6" bestFit="1" customWidth="1"/>
    <col min="14857" max="14861" width="15.7109375" style="6" customWidth="1"/>
    <col min="14862" max="14862" width="17.140625" style="6" customWidth="1"/>
    <col min="14863" max="15104" width="15.7109375" style="6"/>
    <col min="15105" max="15105" width="38.5703125" style="6" bestFit="1" customWidth="1"/>
    <col min="15106" max="15111" width="15.7109375" style="6" customWidth="1"/>
    <col min="15112" max="15112" width="19.140625" style="6" bestFit="1" customWidth="1"/>
    <col min="15113" max="15117" width="15.7109375" style="6" customWidth="1"/>
    <col min="15118" max="15118" width="17.140625" style="6" customWidth="1"/>
    <col min="15119" max="15360" width="9.140625" style="6"/>
    <col min="15361" max="15361" width="38.5703125" style="6" bestFit="1" customWidth="1"/>
    <col min="15362" max="15367" width="15.7109375" style="6" customWidth="1"/>
    <col min="15368" max="15368" width="19.140625" style="6" bestFit="1" customWidth="1"/>
    <col min="15369" max="15373" width="15.7109375" style="6" customWidth="1"/>
    <col min="15374" max="15374" width="17.140625" style="6" customWidth="1"/>
    <col min="15375" max="15616" width="15.7109375" style="6"/>
    <col min="15617" max="15617" width="38.5703125" style="6" bestFit="1" customWidth="1"/>
    <col min="15618" max="15623" width="15.7109375" style="6" customWidth="1"/>
    <col min="15624" max="15624" width="19.140625" style="6" bestFit="1" customWidth="1"/>
    <col min="15625" max="15629" width="15.7109375" style="6" customWidth="1"/>
    <col min="15630" max="15630" width="17.140625" style="6" customWidth="1"/>
    <col min="15631" max="15872" width="15.7109375" style="6"/>
    <col min="15873" max="15873" width="38.5703125" style="6" bestFit="1" customWidth="1"/>
    <col min="15874" max="15879" width="15.7109375" style="6" customWidth="1"/>
    <col min="15880" max="15880" width="19.140625" style="6" bestFit="1" customWidth="1"/>
    <col min="15881" max="15885" width="15.7109375" style="6" customWidth="1"/>
    <col min="15886" max="15886" width="17.140625" style="6" customWidth="1"/>
    <col min="15887" max="16128" width="15.7109375" style="6"/>
    <col min="16129" max="16129" width="38.5703125" style="6" bestFit="1" customWidth="1"/>
    <col min="16130" max="16135" width="15.7109375" style="6" customWidth="1"/>
    <col min="16136" max="16136" width="19.140625" style="6" bestFit="1" customWidth="1"/>
    <col min="16137" max="16141" width="15.7109375" style="6" customWidth="1"/>
    <col min="16142" max="16142" width="17.140625" style="6" customWidth="1"/>
    <col min="16143" max="16384" width="9.140625" style="6"/>
  </cols>
  <sheetData>
    <row r="1" spans="1:15" x14ac:dyDescent="0.2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5" x14ac:dyDescent="0.2">
      <c r="A2" s="151" t="s">
        <v>13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5" x14ac:dyDescent="0.2">
      <c r="A3" s="151" t="s">
        <v>45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5" x14ac:dyDescent="0.2">
      <c r="A4" s="151" t="s">
        <v>105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9" spans="1:15" x14ac:dyDescent="0.2">
      <c r="A9" s="42" t="s">
        <v>23</v>
      </c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10</v>
      </c>
      <c r="K9" s="43" t="s">
        <v>11</v>
      </c>
      <c r="L9" s="43" t="s">
        <v>12</v>
      </c>
      <c r="M9" s="43" t="s">
        <v>1</v>
      </c>
      <c r="N9" s="43" t="s">
        <v>15</v>
      </c>
    </row>
    <row r="10" spans="1:15" x14ac:dyDescent="0.2">
      <c r="A10" s="30"/>
    </row>
    <row r="11" spans="1:15" x14ac:dyDescent="0.2">
      <c r="A11" s="27"/>
    </row>
    <row r="12" spans="1:15" x14ac:dyDescent="0.2">
      <c r="A12" s="27" t="s">
        <v>46</v>
      </c>
      <c r="B12" s="44">
        <v>359936.68</v>
      </c>
      <c r="C12" s="44">
        <v>365304.69</v>
      </c>
      <c r="D12" s="44">
        <v>366804.62</v>
      </c>
      <c r="E12" s="44">
        <v>353500.73</v>
      </c>
      <c r="F12" s="44">
        <v>343720.28</v>
      </c>
      <c r="G12" s="44">
        <v>383106.57</v>
      </c>
      <c r="H12" s="44">
        <v>290116.40000000002</v>
      </c>
      <c r="I12" s="44"/>
      <c r="J12" s="44"/>
      <c r="K12" s="44"/>
      <c r="L12" s="44"/>
      <c r="M12" s="44"/>
      <c r="N12" s="134">
        <f t="shared" ref="N12:N44" si="0">SUM(B12:M12)</f>
        <v>2462489.9699999997</v>
      </c>
    </row>
    <row r="13" spans="1:15" x14ac:dyDescent="0.2">
      <c r="A13" s="27" t="s">
        <v>47</v>
      </c>
      <c r="B13" s="45">
        <v>359936.73</v>
      </c>
      <c r="C13" s="44">
        <v>365304.74</v>
      </c>
      <c r="D13" s="44">
        <v>366804.62</v>
      </c>
      <c r="E13" s="44">
        <v>353500.73</v>
      </c>
      <c r="F13" s="44">
        <v>343720.31</v>
      </c>
      <c r="G13" s="44">
        <v>383106.49</v>
      </c>
      <c r="H13" s="44">
        <v>290116.43</v>
      </c>
      <c r="I13" s="44"/>
      <c r="J13" s="44"/>
      <c r="K13" s="44"/>
      <c r="L13" s="44"/>
      <c r="M13" s="44"/>
      <c r="N13" s="17">
        <f t="shared" si="0"/>
        <v>2462490.0500000003</v>
      </c>
    </row>
    <row r="14" spans="1:15" x14ac:dyDescent="0.2">
      <c r="A14" s="27" t="s">
        <v>48</v>
      </c>
      <c r="B14" s="45">
        <v>179970.3</v>
      </c>
      <c r="C14" s="44">
        <v>182653.65</v>
      </c>
      <c r="D14" s="44">
        <v>183404.73</v>
      </c>
      <c r="E14" s="44">
        <v>176752</v>
      </c>
      <c r="F14" s="44">
        <v>171862.18</v>
      </c>
      <c r="G14" s="44">
        <v>191554.55</v>
      </c>
      <c r="H14" s="44">
        <v>145059.49</v>
      </c>
      <c r="I14" s="44"/>
      <c r="J14" s="44"/>
      <c r="K14" s="44"/>
      <c r="L14" s="44"/>
      <c r="M14" s="44"/>
      <c r="N14" s="17">
        <f t="shared" si="0"/>
        <v>1231256.8999999999</v>
      </c>
    </row>
    <row r="15" spans="1:15" x14ac:dyDescent="0.2">
      <c r="A15" s="27" t="s">
        <v>92</v>
      </c>
      <c r="B15" s="45">
        <v>179932.54</v>
      </c>
      <c r="C15" s="44">
        <v>182653.57</v>
      </c>
      <c r="D15" s="44">
        <v>183404.7</v>
      </c>
      <c r="E15" s="44">
        <v>176751.94</v>
      </c>
      <c r="F15" s="44">
        <v>171862.11</v>
      </c>
      <c r="G15" s="44">
        <v>191552.53</v>
      </c>
      <c r="H15" s="44">
        <v>145059.4</v>
      </c>
      <c r="I15" s="44"/>
      <c r="J15" s="44"/>
      <c r="K15" s="44"/>
      <c r="L15" s="44"/>
      <c r="M15" s="44"/>
      <c r="N15" s="17">
        <f t="shared" si="0"/>
        <v>1231216.7899999998</v>
      </c>
    </row>
    <row r="16" spans="1:15" x14ac:dyDescent="0.2">
      <c r="A16" s="27" t="s">
        <v>49</v>
      </c>
      <c r="B16" s="45">
        <v>91582.42</v>
      </c>
      <c r="C16" s="44">
        <v>85881.600000000006</v>
      </c>
      <c r="D16" s="44">
        <v>86572.32</v>
      </c>
      <c r="E16" s="44">
        <v>92146.44</v>
      </c>
      <c r="F16" s="44">
        <v>90428.82</v>
      </c>
      <c r="G16" s="44">
        <v>108880.37</v>
      </c>
      <c r="H16" s="44">
        <v>82472.78</v>
      </c>
      <c r="I16" s="44"/>
      <c r="J16" s="44"/>
      <c r="K16" s="44"/>
      <c r="L16" s="44"/>
      <c r="M16" s="44"/>
      <c r="N16" s="17">
        <f t="shared" si="0"/>
        <v>637964.75</v>
      </c>
    </row>
    <row r="17" spans="1:14" x14ac:dyDescent="0.2">
      <c r="A17" s="27" t="s">
        <v>50</v>
      </c>
      <c r="B17" s="45">
        <v>91529.56</v>
      </c>
      <c r="C17" s="44">
        <v>85896.97</v>
      </c>
      <c r="D17" s="44">
        <v>86566.9</v>
      </c>
      <c r="E17" s="44">
        <v>92143.32</v>
      </c>
      <c r="F17" s="44">
        <v>90425.8</v>
      </c>
      <c r="G17" s="44">
        <v>108879.34</v>
      </c>
      <c r="H17" s="44">
        <v>82469.25</v>
      </c>
      <c r="I17" s="44"/>
      <c r="J17" s="44"/>
      <c r="K17" s="44"/>
      <c r="L17" s="44"/>
      <c r="M17" s="44"/>
      <c r="N17" s="17">
        <f t="shared" si="0"/>
        <v>637911.14</v>
      </c>
    </row>
    <row r="18" spans="1:14" x14ac:dyDescent="0.2">
      <c r="A18" s="27" t="s">
        <v>51</v>
      </c>
      <c r="B18" s="45">
        <v>91529.61</v>
      </c>
      <c r="C18" s="44">
        <v>85897.03</v>
      </c>
      <c r="D18" s="44">
        <v>86567.69</v>
      </c>
      <c r="E18" s="44">
        <v>92144.34</v>
      </c>
      <c r="F18" s="44">
        <v>90425.81</v>
      </c>
      <c r="G18" s="44">
        <v>108878.27</v>
      </c>
      <c r="H18" s="44">
        <v>82469.39</v>
      </c>
      <c r="I18" s="44"/>
      <c r="J18" s="44"/>
      <c r="K18" s="44"/>
      <c r="L18" s="44"/>
      <c r="M18" s="44"/>
      <c r="N18" s="17">
        <f t="shared" si="0"/>
        <v>637912.14</v>
      </c>
    </row>
    <row r="19" spans="1:14" x14ac:dyDescent="0.2">
      <c r="A19" s="27" t="s">
        <v>98</v>
      </c>
      <c r="B19" s="45">
        <v>6557085.3899999997</v>
      </c>
      <c r="C19" s="45">
        <v>6426178.7199999997</v>
      </c>
      <c r="D19" s="44">
        <v>6638787.7800000003</v>
      </c>
      <c r="E19" s="44">
        <v>6513891.2800000003</v>
      </c>
      <c r="F19" s="44">
        <v>6631934.2000000002</v>
      </c>
      <c r="G19" s="44">
        <v>7483067.5599999996</v>
      </c>
      <c r="H19" s="45">
        <v>6252458.29</v>
      </c>
      <c r="I19" s="44"/>
      <c r="J19" s="45"/>
      <c r="K19" s="44"/>
      <c r="L19" s="44"/>
      <c r="M19" s="44"/>
      <c r="N19" s="17">
        <f t="shared" si="0"/>
        <v>46503403.219999999</v>
      </c>
    </row>
    <row r="20" spans="1:14" x14ac:dyDescent="0.2">
      <c r="A20" s="46" t="s">
        <v>52</v>
      </c>
      <c r="B20" s="45">
        <v>13129362.869999999</v>
      </c>
      <c r="C20" s="44">
        <v>12860576.51</v>
      </c>
      <c r="D20" s="44">
        <v>13288214.59</v>
      </c>
      <c r="E20" s="44">
        <v>13043703.960000001</v>
      </c>
      <c r="F20" s="44">
        <v>13280546.779999999</v>
      </c>
      <c r="G20" s="44">
        <v>14976257.789999999</v>
      </c>
      <c r="H20" s="44">
        <v>12528097.789999999</v>
      </c>
      <c r="I20" s="44"/>
      <c r="J20" s="44"/>
      <c r="K20" s="44"/>
      <c r="L20" s="44"/>
      <c r="M20" s="44"/>
      <c r="N20" s="17">
        <f t="shared" si="0"/>
        <v>93106760.289999992</v>
      </c>
    </row>
    <row r="21" spans="1:14" x14ac:dyDescent="0.2">
      <c r="A21" s="46" t="s">
        <v>53</v>
      </c>
      <c r="B21" s="45">
        <v>26258576.439999998</v>
      </c>
      <c r="C21" s="44">
        <v>25721526.600000001</v>
      </c>
      <c r="D21" s="44">
        <v>26576392.02</v>
      </c>
      <c r="E21" s="44">
        <v>26087363.530000001</v>
      </c>
      <c r="F21" s="44">
        <v>26564855.990000002</v>
      </c>
      <c r="G21" s="44">
        <v>29952518.420000002</v>
      </c>
      <c r="H21" s="44">
        <v>25056117.299999997</v>
      </c>
      <c r="I21" s="44"/>
      <c r="J21" s="44"/>
      <c r="K21" s="44"/>
      <c r="L21" s="44"/>
      <c r="M21" s="44"/>
      <c r="N21" s="17">
        <f t="shared" si="0"/>
        <v>186217350.30000001</v>
      </c>
    </row>
    <row r="22" spans="1:14" x14ac:dyDescent="0.2">
      <c r="A22" s="6" t="s">
        <v>54</v>
      </c>
      <c r="B22" s="45">
        <v>13129211.42</v>
      </c>
      <c r="C22" s="44">
        <v>12860572.960000001</v>
      </c>
      <c r="D22" s="44">
        <v>13288210.93</v>
      </c>
      <c r="E22" s="44">
        <v>13043683.960000001</v>
      </c>
      <c r="F22" s="44">
        <v>13280202.84</v>
      </c>
      <c r="G22" s="44">
        <v>14976198.98</v>
      </c>
      <c r="H22" s="44">
        <v>12528094.15</v>
      </c>
      <c r="I22" s="44"/>
      <c r="J22" s="44"/>
      <c r="K22" s="44"/>
      <c r="L22" s="44"/>
      <c r="M22" s="44"/>
      <c r="N22" s="17">
        <f t="shared" si="0"/>
        <v>93106175.24000001</v>
      </c>
    </row>
    <row r="23" spans="1:14" x14ac:dyDescent="0.2">
      <c r="A23" s="6" t="s">
        <v>55</v>
      </c>
      <c r="B23" s="45">
        <v>15754421.710000001</v>
      </c>
      <c r="C23" s="44">
        <v>15431269.539999999</v>
      </c>
      <c r="D23" s="44">
        <v>15945221.310000001</v>
      </c>
      <c r="E23" s="44">
        <v>15652045.43</v>
      </c>
      <c r="F23" s="44">
        <v>15936362.710000001</v>
      </c>
      <c r="G23" s="44">
        <v>17970439.949999999</v>
      </c>
      <c r="H23" s="44">
        <v>15032907.029999999</v>
      </c>
      <c r="I23" s="44"/>
      <c r="J23" s="44"/>
      <c r="K23" s="44"/>
      <c r="L23" s="44"/>
      <c r="M23" s="44"/>
      <c r="N23" s="17">
        <f t="shared" si="0"/>
        <v>111722667.68000001</v>
      </c>
    </row>
    <row r="24" spans="1:14" x14ac:dyDescent="0.2">
      <c r="A24" s="6" t="s">
        <v>96</v>
      </c>
      <c r="B24" s="45">
        <v>5249559.2699999996</v>
      </c>
      <c r="C24" s="44">
        <v>5145514.37</v>
      </c>
      <c r="D24" s="44">
        <v>5313684.12</v>
      </c>
      <c r="E24" s="17">
        <v>5215960.9800000004</v>
      </c>
      <c r="F24" s="17">
        <v>5311033.95</v>
      </c>
      <c r="G24" s="44">
        <v>5988604.3300000001</v>
      </c>
      <c r="H24" s="44">
        <v>5009296.92</v>
      </c>
      <c r="I24" s="44"/>
      <c r="J24" s="44"/>
      <c r="K24" s="44"/>
      <c r="L24" s="44"/>
      <c r="M24" s="44"/>
      <c r="N24" s="17">
        <f t="shared" si="0"/>
        <v>37233653.940000005</v>
      </c>
    </row>
    <row r="25" spans="1:14" x14ac:dyDescent="0.2">
      <c r="A25" s="6" t="s">
        <v>56</v>
      </c>
      <c r="B25" s="44">
        <v>272303.21000000002</v>
      </c>
      <c r="C25" s="44">
        <v>253500.88</v>
      </c>
      <c r="D25" s="44">
        <v>274778.15999999997</v>
      </c>
      <c r="E25" s="44">
        <v>227657.94</v>
      </c>
      <c r="F25" s="44">
        <v>220401.8</v>
      </c>
      <c r="G25" s="44">
        <v>262601.23</v>
      </c>
      <c r="H25" s="44">
        <v>203055.78</v>
      </c>
      <c r="I25" s="44"/>
      <c r="J25" s="44"/>
      <c r="K25" s="44"/>
      <c r="L25" s="44"/>
      <c r="M25" s="44"/>
      <c r="N25" s="17">
        <f t="shared" si="0"/>
        <v>1714299</v>
      </c>
    </row>
    <row r="26" spans="1:14" x14ac:dyDescent="0.2">
      <c r="A26" s="6" t="s">
        <v>94</v>
      </c>
      <c r="B26" s="44">
        <v>461496.95</v>
      </c>
      <c r="C26" s="44">
        <v>445144.47</v>
      </c>
      <c r="D26" s="44">
        <v>403538.75</v>
      </c>
      <c r="E26" s="44">
        <v>414730.35</v>
      </c>
      <c r="F26" s="44">
        <v>412111.39</v>
      </c>
      <c r="G26" s="44">
        <v>418798.98</v>
      </c>
      <c r="H26" s="44">
        <v>399170.82</v>
      </c>
      <c r="I26" s="44"/>
      <c r="J26" s="44"/>
      <c r="K26" s="44"/>
      <c r="L26" s="44"/>
      <c r="M26" s="44"/>
      <c r="N26" s="17">
        <f t="shared" si="0"/>
        <v>2954991.71</v>
      </c>
    </row>
    <row r="27" spans="1:14" x14ac:dyDescent="0.2">
      <c r="A27" s="27" t="s">
        <v>57</v>
      </c>
      <c r="B27" s="45">
        <v>79577.22</v>
      </c>
      <c r="C27" s="44">
        <v>70768.52</v>
      </c>
      <c r="D27" s="44">
        <v>93528.5</v>
      </c>
      <c r="E27" s="44">
        <v>98932.01</v>
      </c>
      <c r="F27" s="44">
        <v>106533.09</v>
      </c>
      <c r="G27" s="44">
        <v>86633.11</v>
      </c>
      <c r="H27" s="44">
        <v>163996.06</v>
      </c>
      <c r="I27" s="44"/>
      <c r="J27" s="44"/>
      <c r="K27" s="44"/>
      <c r="L27" s="44"/>
      <c r="M27" s="44"/>
      <c r="N27" s="17">
        <f t="shared" si="0"/>
        <v>699968.51</v>
      </c>
    </row>
    <row r="28" spans="1:14" x14ac:dyDescent="0.2">
      <c r="A28" s="27" t="s">
        <v>58</v>
      </c>
      <c r="B28" s="45">
        <v>13193.48</v>
      </c>
      <c r="C28" s="44">
        <v>10099.39</v>
      </c>
      <c r="D28" s="44">
        <v>11434.01</v>
      </c>
      <c r="E28" s="44">
        <v>15551.24</v>
      </c>
      <c r="F28" s="44">
        <v>9485.9599999999991</v>
      </c>
      <c r="G28" s="44">
        <v>12807.02</v>
      </c>
      <c r="H28" s="44">
        <v>13358.52</v>
      </c>
      <c r="I28" s="44"/>
      <c r="J28" s="44"/>
      <c r="K28" s="44"/>
      <c r="L28" s="44"/>
      <c r="M28" s="44"/>
      <c r="N28" s="17">
        <f t="shared" si="0"/>
        <v>85929.62</v>
      </c>
    </row>
    <row r="29" spans="1:14" x14ac:dyDescent="0.2">
      <c r="A29" s="27" t="s">
        <v>59</v>
      </c>
      <c r="B29" s="45">
        <v>188372.05</v>
      </c>
      <c r="C29" s="44">
        <v>193333.73</v>
      </c>
      <c r="D29" s="44">
        <v>189809.32</v>
      </c>
      <c r="E29" s="44">
        <v>178963.45</v>
      </c>
      <c r="F29" s="44">
        <v>172711.2</v>
      </c>
      <c r="G29" s="44">
        <v>205285.81</v>
      </c>
      <c r="H29" s="44">
        <v>165418.07999999999</v>
      </c>
      <c r="I29" s="44"/>
      <c r="J29" s="44"/>
      <c r="K29" s="44"/>
      <c r="L29" s="44"/>
      <c r="M29" s="44"/>
      <c r="N29" s="17">
        <f t="shared" si="0"/>
        <v>1293893.6400000001</v>
      </c>
    </row>
    <row r="30" spans="1:14" x14ac:dyDescent="0.2">
      <c r="A30" s="27" t="s">
        <v>60</v>
      </c>
      <c r="B30" s="45">
        <v>438127.23</v>
      </c>
      <c r="C30" s="44">
        <v>395537.17</v>
      </c>
      <c r="D30" s="44">
        <v>401256.46</v>
      </c>
      <c r="E30" s="44">
        <v>381540.13</v>
      </c>
      <c r="F30" s="44">
        <v>391888.38</v>
      </c>
      <c r="G30" s="44">
        <v>408700.91</v>
      </c>
      <c r="H30" s="44">
        <v>362288.34</v>
      </c>
      <c r="I30" s="44"/>
      <c r="J30" s="44"/>
      <c r="K30" s="44"/>
      <c r="L30" s="44"/>
      <c r="M30" s="44"/>
      <c r="N30" s="17">
        <f t="shared" si="0"/>
        <v>2779338.6199999996</v>
      </c>
    </row>
    <row r="31" spans="1:14" x14ac:dyDescent="0.2">
      <c r="A31" s="27" t="s">
        <v>61</v>
      </c>
      <c r="B31" s="45">
        <v>219065.43</v>
      </c>
      <c r="C31" s="44">
        <v>197776.45</v>
      </c>
      <c r="D31" s="44">
        <v>200740.64</v>
      </c>
      <c r="E31" s="44">
        <v>190771.83</v>
      </c>
      <c r="F31" s="44">
        <v>195945.82</v>
      </c>
      <c r="G31" s="44">
        <v>204357.75</v>
      </c>
      <c r="H31" s="44">
        <v>181145.60000000001</v>
      </c>
      <c r="I31" s="44"/>
      <c r="J31" s="44"/>
      <c r="K31" s="44"/>
      <c r="L31" s="44"/>
      <c r="M31" s="44"/>
      <c r="N31" s="17">
        <f t="shared" si="0"/>
        <v>1389803.52</v>
      </c>
    </row>
    <row r="32" spans="1:14" x14ac:dyDescent="0.2">
      <c r="A32" s="27" t="s">
        <v>62</v>
      </c>
      <c r="B32" s="45">
        <v>46930.22</v>
      </c>
      <c r="C32" s="44">
        <v>48088.79</v>
      </c>
      <c r="D32" s="44">
        <v>44908.98</v>
      </c>
      <c r="E32" s="44">
        <v>78414.94</v>
      </c>
      <c r="F32" s="44">
        <v>74318.460000000006</v>
      </c>
      <c r="G32" s="44">
        <v>42450.239999999998</v>
      </c>
      <c r="H32" s="44">
        <v>35890.959999999999</v>
      </c>
      <c r="I32" s="44"/>
      <c r="J32" s="44"/>
      <c r="K32" s="44"/>
      <c r="L32" s="44"/>
      <c r="M32" s="44"/>
      <c r="N32" s="17">
        <f t="shared" si="0"/>
        <v>371002.59</v>
      </c>
    </row>
    <row r="33" spans="1:16" x14ac:dyDescent="0.2">
      <c r="A33" s="46" t="s">
        <v>63</v>
      </c>
      <c r="B33" s="45">
        <v>99775.41</v>
      </c>
      <c r="C33" s="44">
        <v>121055.69</v>
      </c>
      <c r="D33" s="44">
        <v>75008.759999999995</v>
      </c>
      <c r="E33" s="44">
        <v>241936.44</v>
      </c>
      <c r="F33" s="44">
        <v>88485.98</v>
      </c>
      <c r="G33" s="44">
        <v>142223.01</v>
      </c>
      <c r="H33" s="44">
        <v>76302.259999999995</v>
      </c>
      <c r="I33" s="44"/>
      <c r="J33" s="44"/>
      <c r="K33" s="44"/>
      <c r="L33" s="44"/>
      <c r="M33" s="44"/>
      <c r="N33" s="17">
        <f t="shared" si="0"/>
        <v>844787.55</v>
      </c>
    </row>
    <row r="34" spans="1:16" x14ac:dyDescent="0.2">
      <c r="A34" s="46" t="s">
        <v>64</v>
      </c>
      <c r="B34" s="45">
        <v>99775.4</v>
      </c>
      <c r="C34" s="44">
        <v>121055.69</v>
      </c>
      <c r="D34" s="44">
        <v>75008.759999999995</v>
      </c>
      <c r="E34" s="44">
        <v>241936.42</v>
      </c>
      <c r="F34" s="44">
        <v>88485.98</v>
      </c>
      <c r="G34" s="44">
        <v>142223.01</v>
      </c>
      <c r="H34" s="44">
        <v>76302.240000000005</v>
      </c>
      <c r="I34" s="44"/>
      <c r="J34" s="44"/>
      <c r="K34" s="44"/>
      <c r="L34" s="44"/>
      <c r="M34" s="44"/>
      <c r="N34" s="17">
        <f t="shared" si="0"/>
        <v>844787.5</v>
      </c>
    </row>
    <row r="35" spans="1:16" x14ac:dyDescent="0.2">
      <c r="A35" s="27" t="s">
        <v>65</v>
      </c>
      <c r="B35" s="45">
        <v>100312.98</v>
      </c>
      <c r="C35" s="44">
        <v>121727.67</v>
      </c>
      <c r="D35" s="44">
        <v>75546.34</v>
      </c>
      <c r="E35" s="44">
        <v>242874.82</v>
      </c>
      <c r="F35" s="44">
        <v>89157.96</v>
      </c>
      <c r="G35" s="44">
        <v>142758.74</v>
      </c>
      <c r="H35" s="44">
        <v>76436.91</v>
      </c>
      <c r="I35" s="44"/>
      <c r="J35" s="44"/>
      <c r="K35" s="44"/>
      <c r="L35" s="44"/>
      <c r="M35" s="44"/>
      <c r="N35" s="17">
        <f>SUM(B35:M35)</f>
        <v>848815.42</v>
      </c>
    </row>
    <row r="36" spans="1:16" x14ac:dyDescent="0.2">
      <c r="A36" s="27" t="s">
        <v>66</v>
      </c>
      <c r="B36" s="45">
        <v>1310364.6200000001</v>
      </c>
      <c r="C36" s="44">
        <v>1329995.9099999999</v>
      </c>
      <c r="D36" s="44">
        <v>1313296.23</v>
      </c>
      <c r="E36" s="44">
        <v>1218714.48</v>
      </c>
      <c r="F36" s="44">
        <v>1226842.95</v>
      </c>
      <c r="G36" s="44">
        <v>1444375.08</v>
      </c>
      <c r="H36" s="44">
        <v>1066105.6000000001</v>
      </c>
      <c r="I36" s="44"/>
      <c r="J36" s="44"/>
      <c r="K36" s="44"/>
      <c r="L36" s="44"/>
      <c r="M36" s="44"/>
      <c r="N36" s="17">
        <f>SUM(B36:M36)</f>
        <v>8909694.870000001</v>
      </c>
    </row>
    <row r="37" spans="1:16" x14ac:dyDescent="0.2">
      <c r="A37" s="27" t="s">
        <v>67</v>
      </c>
      <c r="B37" s="45">
        <v>2620724.39</v>
      </c>
      <c r="C37" s="44">
        <v>2659985.38</v>
      </c>
      <c r="D37" s="44">
        <v>2626583.16</v>
      </c>
      <c r="E37" s="44">
        <v>2437425.29</v>
      </c>
      <c r="F37" s="44">
        <v>2453679.9900000002</v>
      </c>
      <c r="G37" s="44">
        <v>2888742.71</v>
      </c>
      <c r="H37" s="44">
        <v>2132205.69</v>
      </c>
      <c r="I37" s="44"/>
      <c r="J37" s="44"/>
      <c r="K37" s="44"/>
      <c r="L37" s="44"/>
      <c r="M37" s="44"/>
      <c r="N37" s="17">
        <f t="shared" si="0"/>
        <v>17819346.609999999</v>
      </c>
    </row>
    <row r="38" spans="1:16" x14ac:dyDescent="0.2">
      <c r="A38" s="27" t="s">
        <v>68</v>
      </c>
      <c r="B38" s="45">
        <v>3931086.0599999996</v>
      </c>
      <c r="C38" s="44">
        <v>3989981.49</v>
      </c>
      <c r="D38" s="44">
        <v>3939878.95</v>
      </c>
      <c r="E38" s="44">
        <v>3656137.95</v>
      </c>
      <c r="F38" s="44">
        <v>3680525.6100000003</v>
      </c>
      <c r="G38" s="44">
        <v>4333117.7700000005</v>
      </c>
      <c r="H38" s="44">
        <v>3198311.52</v>
      </c>
      <c r="I38" s="44"/>
      <c r="J38" s="44"/>
      <c r="K38" s="44"/>
      <c r="L38" s="44"/>
      <c r="M38" s="44"/>
      <c r="N38" s="17">
        <f t="shared" si="0"/>
        <v>26729039.349999998</v>
      </c>
    </row>
    <row r="39" spans="1:16" x14ac:dyDescent="0.2">
      <c r="A39" s="27" t="s">
        <v>69</v>
      </c>
      <c r="B39" s="45">
        <v>1310364.55</v>
      </c>
      <c r="C39" s="44">
        <v>1329995.83</v>
      </c>
      <c r="D39" s="44">
        <v>1313296.24</v>
      </c>
      <c r="E39" s="44">
        <v>1218714.43</v>
      </c>
      <c r="F39" s="44">
        <v>1226842.92</v>
      </c>
      <c r="G39" s="44">
        <v>1444375.08</v>
      </c>
      <c r="H39" s="44">
        <v>1066105.6000000001</v>
      </c>
      <c r="I39" s="44"/>
      <c r="J39" s="44"/>
      <c r="K39" s="44"/>
      <c r="L39" s="44"/>
      <c r="M39" s="44"/>
      <c r="N39" s="17">
        <f t="shared" si="0"/>
        <v>8909694.6500000004</v>
      </c>
    </row>
    <row r="40" spans="1:16" x14ac:dyDescent="0.2">
      <c r="A40" s="27" t="s">
        <v>97</v>
      </c>
      <c r="B40" s="45">
        <v>5658614.7199999997</v>
      </c>
      <c r="C40" s="44">
        <v>5746386.2999999998</v>
      </c>
      <c r="D40" s="44">
        <v>5673062.5300000003</v>
      </c>
      <c r="E40" s="44">
        <v>5263575.05</v>
      </c>
      <c r="F40" s="44">
        <v>5299527.01</v>
      </c>
      <c r="G40" s="44">
        <v>6239378.9800000004</v>
      </c>
      <c r="H40" s="44">
        <v>4605164.55</v>
      </c>
      <c r="I40" s="44"/>
      <c r="J40" s="44"/>
      <c r="K40" s="44"/>
      <c r="L40" s="44"/>
      <c r="M40" s="44"/>
      <c r="N40" s="17">
        <f t="shared" si="0"/>
        <v>38485709.140000001</v>
      </c>
    </row>
    <row r="41" spans="1:16" x14ac:dyDescent="0.2">
      <c r="A41" s="27" t="s">
        <v>70</v>
      </c>
      <c r="B41" s="45">
        <v>90815.87</v>
      </c>
      <c r="C41" s="44">
        <v>77186.22</v>
      </c>
      <c r="D41" s="44">
        <v>121192.68</v>
      </c>
      <c r="E41" s="44">
        <v>147418.47</v>
      </c>
      <c r="F41" s="44">
        <v>86752.47</v>
      </c>
      <c r="G41" s="44">
        <v>80323.88</v>
      </c>
      <c r="H41" s="44">
        <v>76465.41</v>
      </c>
      <c r="I41" s="44"/>
      <c r="J41" s="44"/>
      <c r="K41" s="44"/>
      <c r="L41" s="44"/>
      <c r="M41" s="44"/>
      <c r="N41" s="17">
        <f t="shared" si="0"/>
        <v>680155</v>
      </c>
    </row>
    <row r="42" spans="1:16" x14ac:dyDescent="0.2">
      <c r="A42" s="47" t="s">
        <v>71</v>
      </c>
      <c r="B42" s="45">
        <v>45408.59</v>
      </c>
      <c r="C42" s="44">
        <v>38593.29</v>
      </c>
      <c r="D42" s="44">
        <v>60596.77</v>
      </c>
      <c r="E42" s="44">
        <v>73709.87</v>
      </c>
      <c r="F42" s="44">
        <v>43376.68</v>
      </c>
      <c r="G42" s="44">
        <v>40162.410000000003</v>
      </c>
      <c r="H42" s="44">
        <v>38233.1</v>
      </c>
      <c r="I42" s="44"/>
      <c r="J42" s="44"/>
      <c r="K42" s="44"/>
      <c r="L42" s="44"/>
      <c r="M42" s="44"/>
      <c r="N42" s="17">
        <f t="shared" si="0"/>
        <v>340080.70999999996</v>
      </c>
    </row>
    <row r="43" spans="1:16" x14ac:dyDescent="0.2">
      <c r="A43" s="47" t="s">
        <v>72</v>
      </c>
      <c r="B43" s="45">
        <v>90813.94</v>
      </c>
      <c r="C43" s="44">
        <v>77184.28</v>
      </c>
      <c r="D43" s="44">
        <v>121191.95</v>
      </c>
      <c r="E43" s="44">
        <v>147417.01</v>
      </c>
      <c r="F43" s="44">
        <v>86752.47</v>
      </c>
      <c r="G43" s="44">
        <v>80323.850000000006</v>
      </c>
      <c r="H43" s="44">
        <v>76463.72</v>
      </c>
      <c r="I43" s="44"/>
      <c r="J43" s="44"/>
      <c r="K43" s="44"/>
      <c r="L43" s="44"/>
      <c r="M43" s="44"/>
      <c r="N43" s="48">
        <f t="shared" si="0"/>
        <v>680147.22</v>
      </c>
    </row>
    <row r="44" spans="1:16" s="49" customFormat="1" x14ac:dyDescent="0.2">
      <c r="A44" s="47" t="s">
        <v>73</v>
      </c>
      <c r="B44" s="45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/>
      <c r="J44" s="44"/>
      <c r="K44" s="44"/>
      <c r="L44" s="44"/>
      <c r="M44" s="44"/>
      <c r="N44" s="48">
        <f t="shared" si="0"/>
        <v>0</v>
      </c>
    </row>
    <row r="45" spans="1:16" s="49" customFormat="1" x14ac:dyDescent="0.2">
      <c r="A45" s="47" t="s">
        <v>74</v>
      </c>
      <c r="B45" s="45">
        <v>90815.85</v>
      </c>
      <c r="C45" s="44">
        <v>77186.22</v>
      </c>
      <c r="D45" s="44">
        <v>121192.68</v>
      </c>
      <c r="E45" s="44">
        <v>147401.25</v>
      </c>
      <c r="F45" s="44">
        <v>86752.46</v>
      </c>
      <c r="G45" s="44">
        <v>80306.67</v>
      </c>
      <c r="H45" s="44">
        <v>76465.41</v>
      </c>
      <c r="I45" s="44"/>
      <c r="J45" s="44"/>
      <c r="K45" s="44"/>
      <c r="L45" s="44"/>
      <c r="M45" s="44"/>
      <c r="N45" s="48">
        <f>SUM(B45:M45)</f>
        <v>680120.54</v>
      </c>
    </row>
    <row r="46" spans="1:16" s="49" customFormat="1" x14ac:dyDescent="0.2">
      <c r="A46" s="51"/>
      <c r="B46" s="51"/>
      <c r="C46" s="51"/>
      <c r="D46" s="52"/>
      <c r="E46" s="52"/>
      <c r="F46" s="51"/>
      <c r="G46" s="52"/>
      <c r="H46" s="51"/>
      <c r="I46" s="52"/>
      <c r="J46" s="51"/>
      <c r="K46" s="52"/>
      <c r="L46" s="52"/>
      <c r="M46" s="52"/>
      <c r="N46" s="52"/>
    </row>
    <row r="47" spans="1:16" s="49" customFormat="1" x14ac:dyDescent="0.2">
      <c r="A47" s="27" t="s">
        <v>75</v>
      </c>
      <c r="B47" s="128">
        <f>SUM(B12:B45)</f>
        <v>98600573.109999999</v>
      </c>
      <c r="C47" s="128">
        <f>SUM(C12:C45)</f>
        <v>97103814.319999993</v>
      </c>
      <c r="D47" s="128">
        <f>SUM(D12:D45)</f>
        <v>99546486.200000018</v>
      </c>
      <c r="E47" s="128">
        <f>SUM(E12:E45)</f>
        <v>97517412.010000005</v>
      </c>
      <c r="F47" s="128">
        <f t="shared" ref="F47:M47" si="1">SUM(F12:F45)</f>
        <v>98347960.359999999</v>
      </c>
      <c r="G47" s="128">
        <f t="shared" si="1"/>
        <v>111522991.38999999</v>
      </c>
      <c r="H47" s="128">
        <f t="shared" si="1"/>
        <v>91613620.789999932</v>
      </c>
      <c r="I47" s="128">
        <f t="shared" si="1"/>
        <v>0</v>
      </c>
      <c r="J47" s="128">
        <f t="shared" si="1"/>
        <v>0</v>
      </c>
      <c r="K47" s="128">
        <f t="shared" si="1"/>
        <v>0</v>
      </c>
      <c r="L47" s="128">
        <f t="shared" si="1"/>
        <v>0</v>
      </c>
      <c r="M47" s="128">
        <f t="shared" si="1"/>
        <v>0</v>
      </c>
      <c r="N47" s="53">
        <f>SUM(N12:N46)</f>
        <v>694252858.18000007</v>
      </c>
      <c r="O47" s="6"/>
      <c r="P47" s="6"/>
    </row>
    <row r="48" spans="1:16" x14ac:dyDescent="0.2">
      <c r="A48" s="47" t="s">
        <v>44</v>
      </c>
      <c r="B48" s="129">
        <v>1756244.31</v>
      </c>
      <c r="C48" s="130">
        <v>1729584.47</v>
      </c>
      <c r="D48" s="131">
        <v>1773092.59</v>
      </c>
      <c r="E48" s="131">
        <v>1736951.34</v>
      </c>
      <c r="F48" s="131">
        <v>1751744.86</v>
      </c>
      <c r="G48" s="131">
        <v>1986414.59</v>
      </c>
      <c r="H48" s="132"/>
      <c r="I48" s="133"/>
      <c r="J48" s="132"/>
      <c r="K48" s="132"/>
      <c r="L48" s="132"/>
      <c r="M48" s="132"/>
      <c r="N48" s="50">
        <f>SUM(B48:M48)</f>
        <v>10734032.16</v>
      </c>
    </row>
    <row r="49" spans="1:14" x14ac:dyDescent="0.2"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</row>
    <row r="50" spans="1:14" ht="15" thickBot="1" x14ac:dyDescent="0.25">
      <c r="A50" s="42" t="s">
        <v>15</v>
      </c>
      <c r="B50" s="136">
        <f>B47+B48</f>
        <v>100356817.42</v>
      </c>
      <c r="C50" s="136">
        <f>C47+C48</f>
        <v>98833398.789999992</v>
      </c>
      <c r="D50" s="136">
        <f t="shared" ref="D50:N50" si="2">D47+D48</f>
        <v>101319578.79000002</v>
      </c>
      <c r="E50" s="136">
        <f t="shared" si="2"/>
        <v>99254363.350000009</v>
      </c>
      <c r="F50" s="136">
        <f t="shared" si="2"/>
        <v>100099705.22</v>
      </c>
      <c r="G50" s="136">
        <f t="shared" si="2"/>
        <v>113509405.97999999</v>
      </c>
      <c r="H50" s="136">
        <f>H47+H48</f>
        <v>91613620.789999932</v>
      </c>
      <c r="I50" s="136">
        <f>I47+I48</f>
        <v>0</v>
      </c>
      <c r="J50" s="136">
        <f>J47+J48</f>
        <v>0</v>
      </c>
      <c r="K50" s="136">
        <f t="shared" si="2"/>
        <v>0</v>
      </c>
      <c r="L50" s="136">
        <f>L47+L48</f>
        <v>0</v>
      </c>
      <c r="M50" s="136">
        <f>M47+M48</f>
        <v>0</v>
      </c>
      <c r="N50" s="54">
        <f t="shared" si="2"/>
        <v>704986890.34000003</v>
      </c>
    </row>
    <row r="51" spans="1:14" ht="15" thickTop="1" x14ac:dyDescent="0.2"/>
    <row r="55" spans="1:14" x14ac:dyDescent="0.2">
      <c r="A55" s="2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x14ac:dyDescent="0.2">
      <c r="A56" s="5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0"/>
  <sheetViews>
    <sheetView zoomScaleNormal="100" workbookViewId="0">
      <selection activeCell="F8" sqref="F8"/>
    </sheetView>
  </sheetViews>
  <sheetFormatPr defaultRowHeight="14.25" x14ac:dyDescent="0.2"/>
  <cols>
    <col min="1" max="1" width="36.42578125" style="2" customWidth="1"/>
    <col min="2" max="2" width="18.28515625" style="62" customWidth="1"/>
    <col min="3" max="3" width="17.7109375" style="62" customWidth="1"/>
    <col min="4" max="5" width="18.28515625" style="62" customWidth="1"/>
    <col min="6" max="6" width="15.5703125" style="62" customWidth="1"/>
    <col min="7" max="7" width="14.42578125" style="62" bestFit="1" customWidth="1"/>
    <col min="8" max="9" width="15.42578125" style="107" customWidth="1"/>
    <col min="10" max="10" width="14.140625" style="2" bestFit="1" customWidth="1"/>
    <col min="11" max="11" width="17.28515625" style="2" bestFit="1" customWidth="1"/>
    <col min="12" max="12" width="14" style="2" customWidth="1"/>
    <col min="13" max="13" width="11.5703125" style="2" bestFit="1" customWidth="1"/>
    <col min="14" max="258" width="9.140625" style="2"/>
    <col min="259" max="259" width="36.42578125" style="2" customWidth="1"/>
    <col min="260" max="261" width="13.7109375" style="2" customWidth="1"/>
    <col min="262" max="262" width="14.85546875" style="2" bestFit="1" customWidth="1"/>
    <col min="263" max="263" width="13.7109375" style="2" customWidth="1"/>
    <col min="264" max="265" width="15.42578125" style="2" customWidth="1"/>
    <col min="266" max="266" width="14" style="2" bestFit="1" customWidth="1"/>
    <col min="267" max="267" width="9.140625" style="2"/>
    <col min="268" max="268" width="14" style="2" customWidth="1"/>
    <col min="269" max="514" width="9.140625" style="2"/>
    <col min="515" max="515" width="36.42578125" style="2" customWidth="1"/>
    <col min="516" max="517" width="13.7109375" style="2" customWidth="1"/>
    <col min="518" max="518" width="14.85546875" style="2" bestFit="1" customWidth="1"/>
    <col min="519" max="519" width="13.7109375" style="2" customWidth="1"/>
    <col min="520" max="521" width="15.42578125" style="2" customWidth="1"/>
    <col min="522" max="522" width="14" style="2" bestFit="1" customWidth="1"/>
    <col min="523" max="523" width="9.140625" style="2"/>
    <col min="524" max="524" width="14" style="2" customWidth="1"/>
    <col min="525" max="770" width="9.140625" style="2"/>
    <col min="771" max="771" width="36.42578125" style="2" customWidth="1"/>
    <col min="772" max="773" width="13.7109375" style="2" customWidth="1"/>
    <col min="774" max="774" width="14.85546875" style="2" bestFit="1" customWidth="1"/>
    <col min="775" max="775" width="13.7109375" style="2" customWidth="1"/>
    <col min="776" max="777" width="15.42578125" style="2" customWidth="1"/>
    <col min="778" max="778" width="14" style="2" bestFit="1" customWidth="1"/>
    <col min="779" max="779" width="9.140625" style="2"/>
    <col min="780" max="780" width="14" style="2" customWidth="1"/>
    <col min="781" max="1026" width="9.140625" style="2"/>
    <col min="1027" max="1027" width="36.42578125" style="2" customWidth="1"/>
    <col min="1028" max="1029" width="13.7109375" style="2" customWidth="1"/>
    <col min="1030" max="1030" width="14.85546875" style="2" bestFit="1" customWidth="1"/>
    <col min="1031" max="1031" width="13.7109375" style="2" customWidth="1"/>
    <col min="1032" max="1033" width="15.42578125" style="2" customWidth="1"/>
    <col min="1034" max="1034" width="14" style="2" bestFit="1" customWidth="1"/>
    <col min="1035" max="1035" width="9.140625" style="2"/>
    <col min="1036" max="1036" width="14" style="2" customWidth="1"/>
    <col min="1037" max="1282" width="9.140625" style="2"/>
    <col min="1283" max="1283" width="36.42578125" style="2" customWidth="1"/>
    <col min="1284" max="1285" width="13.7109375" style="2" customWidth="1"/>
    <col min="1286" max="1286" width="14.85546875" style="2" bestFit="1" customWidth="1"/>
    <col min="1287" max="1287" width="13.7109375" style="2" customWidth="1"/>
    <col min="1288" max="1289" width="15.42578125" style="2" customWidth="1"/>
    <col min="1290" max="1290" width="14" style="2" bestFit="1" customWidth="1"/>
    <col min="1291" max="1291" width="9.140625" style="2"/>
    <col min="1292" max="1292" width="14" style="2" customWidth="1"/>
    <col min="1293" max="1538" width="9.140625" style="2"/>
    <col min="1539" max="1539" width="36.42578125" style="2" customWidth="1"/>
    <col min="1540" max="1541" width="13.7109375" style="2" customWidth="1"/>
    <col min="1542" max="1542" width="14.85546875" style="2" bestFit="1" customWidth="1"/>
    <col min="1543" max="1543" width="13.7109375" style="2" customWidth="1"/>
    <col min="1544" max="1545" width="15.42578125" style="2" customWidth="1"/>
    <col min="1546" max="1546" width="14" style="2" bestFit="1" customWidth="1"/>
    <col min="1547" max="1547" width="9.140625" style="2"/>
    <col min="1548" max="1548" width="14" style="2" customWidth="1"/>
    <col min="1549" max="1794" width="9.140625" style="2"/>
    <col min="1795" max="1795" width="36.42578125" style="2" customWidth="1"/>
    <col min="1796" max="1797" width="13.7109375" style="2" customWidth="1"/>
    <col min="1798" max="1798" width="14.85546875" style="2" bestFit="1" customWidth="1"/>
    <col min="1799" max="1799" width="13.7109375" style="2" customWidth="1"/>
    <col min="1800" max="1801" width="15.42578125" style="2" customWidth="1"/>
    <col min="1802" max="1802" width="14" style="2" bestFit="1" customWidth="1"/>
    <col min="1803" max="1803" width="9.140625" style="2"/>
    <col min="1804" max="1804" width="14" style="2" customWidth="1"/>
    <col min="1805" max="2050" width="9.140625" style="2"/>
    <col min="2051" max="2051" width="36.42578125" style="2" customWidth="1"/>
    <col min="2052" max="2053" width="13.7109375" style="2" customWidth="1"/>
    <col min="2054" max="2054" width="14.85546875" style="2" bestFit="1" customWidth="1"/>
    <col min="2055" max="2055" width="13.7109375" style="2" customWidth="1"/>
    <col min="2056" max="2057" width="15.42578125" style="2" customWidth="1"/>
    <col min="2058" max="2058" width="14" style="2" bestFit="1" customWidth="1"/>
    <col min="2059" max="2059" width="9.140625" style="2"/>
    <col min="2060" max="2060" width="14" style="2" customWidth="1"/>
    <col min="2061" max="2306" width="9.140625" style="2"/>
    <col min="2307" max="2307" width="36.42578125" style="2" customWidth="1"/>
    <col min="2308" max="2309" width="13.7109375" style="2" customWidth="1"/>
    <col min="2310" max="2310" width="14.85546875" style="2" bestFit="1" customWidth="1"/>
    <col min="2311" max="2311" width="13.7109375" style="2" customWidth="1"/>
    <col min="2312" max="2313" width="15.42578125" style="2" customWidth="1"/>
    <col min="2314" max="2314" width="14" style="2" bestFit="1" customWidth="1"/>
    <col min="2315" max="2315" width="9.140625" style="2"/>
    <col min="2316" max="2316" width="14" style="2" customWidth="1"/>
    <col min="2317" max="2562" width="9.140625" style="2"/>
    <col min="2563" max="2563" width="36.42578125" style="2" customWidth="1"/>
    <col min="2564" max="2565" width="13.7109375" style="2" customWidth="1"/>
    <col min="2566" max="2566" width="14.85546875" style="2" bestFit="1" customWidth="1"/>
    <col min="2567" max="2567" width="13.7109375" style="2" customWidth="1"/>
    <col min="2568" max="2569" width="15.42578125" style="2" customWidth="1"/>
    <col min="2570" max="2570" width="14" style="2" bestFit="1" customWidth="1"/>
    <col min="2571" max="2571" width="9.140625" style="2"/>
    <col min="2572" max="2572" width="14" style="2" customWidth="1"/>
    <col min="2573" max="2818" width="9.140625" style="2"/>
    <col min="2819" max="2819" width="36.42578125" style="2" customWidth="1"/>
    <col min="2820" max="2821" width="13.7109375" style="2" customWidth="1"/>
    <col min="2822" max="2822" width="14.85546875" style="2" bestFit="1" customWidth="1"/>
    <col min="2823" max="2823" width="13.7109375" style="2" customWidth="1"/>
    <col min="2824" max="2825" width="15.42578125" style="2" customWidth="1"/>
    <col min="2826" max="2826" width="14" style="2" bestFit="1" customWidth="1"/>
    <col min="2827" max="2827" width="9.140625" style="2"/>
    <col min="2828" max="2828" width="14" style="2" customWidth="1"/>
    <col min="2829" max="3074" width="9.140625" style="2"/>
    <col min="3075" max="3075" width="36.42578125" style="2" customWidth="1"/>
    <col min="3076" max="3077" width="13.7109375" style="2" customWidth="1"/>
    <col min="3078" max="3078" width="14.85546875" style="2" bestFit="1" customWidth="1"/>
    <col min="3079" max="3079" width="13.7109375" style="2" customWidth="1"/>
    <col min="3080" max="3081" width="15.42578125" style="2" customWidth="1"/>
    <col min="3082" max="3082" width="14" style="2" bestFit="1" customWidth="1"/>
    <col min="3083" max="3083" width="9.140625" style="2"/>
    <col min="3084" max="3084" width="14" style="2" customWidth="1"/>
    <col min="3085" max="3330" width="9.140625" style="2"/>
    <col min="3331" max="3331" width="36.42578125" style="2" customWidth="1"/>
    <col min="3332" max="3333" width="13.7109375" style="2" customWidth="1"/>
    <col min="3334" max="3334" width="14.85546875" style="2" bestFit="1" customWidth="1"/>
    <col min="3335" max="3335" width="13.7109375" style="2" customWidth="1"/>
    <col min="3336" max="3337" width="15.42578125" style="2" customWidth="1"/>
    <col min="3338" max="3338" width="14" style="2" bestFit="1" customWidth="1"/>
    <col min="3339" max="3339" width="9.140625" style="2"/>
    <col min="3340" max="3340" width="14" style="2" customWidth="1"/>
    <col min="3341" max="3586" width="9.140625" style="2"/>
    <col min="3587" max="3587" width="36.42578125" style="2" customWidth="1"/>
    <col min="3588" max="3589" width="13.7109375" style="2" customWidth="1"/>
    <col min="3590" max="3590" width="14.85546875" style="2" bestFit="1" customWidth="1"/>
    <col min="3591" max="3591" width="13.7109375" style="2" customWidth="1"/>
    <col min="3592" max="3593" width="15.42578125" style="2" customWidth="1"/>
    <col min="3594" max="3594" width="14" style="2" bestFit="1" customWidth="1"/>
    <col min="3595" max="3595" width="9.140625" style="2"/>
    <col min="3596" max="3596" width="14" style="2" customWidth="1"/>
    <col min="3597" max="3842" width="9.140625" style="2"/>
    <col min="3843" max="3843" width="36.42578125" style="2" customWidth="1"/>
    <col min="3844" max="3845" width="13.7109375" style="2" customWidth="1"/>
    <col min="3846" max="3846" width="14.85546875" style="2" bestFit="1" customWidth="1"/>
    <col min="3847" max="3847" width="13.7109375" style="2" customWidth="1"/>
    <col min="3848" max="3849" width="15.42578125" style="2" customWidth="1"/>
    <col min="3850" max="3850" width="14" style="2" bestFit="1" customWidth="1"/>
    <col min="3851" max="3851" width="9.140625" style="2"/>
    <col min="3852" max="3852" width="14" style="2" customWidth="1"/>
    <col min="3853" max="4098" width="9.140625" style="2"/>
    <col min="4099" max="4099" width="36.42578125" style="2" customWidth="1"/>
    <col min="4100" max="4101" width="13.7109375" style="2" customWidth="1"/>
    <col min="4102" max="4102" width="14.85546875" style="2" bestFit="1" customWidth="1"/>
    <col min="4103" max="4103" width="13.7109375" style="2" customWidth="1"/>
    <col min="4104" max="4105" width="15.42578125" style="2" customWidth="1"/>
    <col min="4106" max="4106" width="14" style="2" bestFit="1" customWidth="1"/>
    <col min="4107" max="4107" width="9.140625" style="2"/>
    <col min="4108" max="4108" width="14" style="2" customWidth="1"/>
    <col min="4109" max="4354" width="9.140625" style="2"/>
    <col min="4355" max="4355" width="36.42578125" style="2" customWidth="1"/>
    <col min="4356" max="4357" width="13.7109375" style="2" customWidth="1"/>
    <col min="4358" max="4358" width="14.85546875" style="2" bestFit="1" customWidth="1"/>
    <col min="4359" max="4359" width="13.7109375" style="2" customWidth="1"/>
    <col min="4360" max="4361" width="15.42578125" style="2" customWidth="1"/>
    <col min="4362" max="4362" width="14" style="2" bestFit="1" customWidth="1"/>
    <col min="4363" max="4363" width="9.140625" style="2"/>
    <col min="4364" max="4364" width="14" style="2" customWidth="1"/>
    <col min="4365" max="4610" width="9.140625" style="2"/>
    <col min="4611" max="4611" width="36.42578125" style="2" customWidth="1"/>
    <col min="4612" max="4613" width="13.7109375" style="2" customWidth="1"/>
    <col min="4614" max="4614" width="14.85546875" style="2" bestFit="1" customWidth="1"/>
    <col min="4615" max="4615" width="13.7109375" style="2" customWidth="1"/>
    <col min="4616" max="4617" width="15.42578125" style="2" customWidth="1"/>
    <col min="4618" max="4618" width="14" style="2" bestFit="1" customWidth="1"/>
    <col min="4619" max="4619" width="9.140625" style="2"/>
    <col min="4620" max="4620" width="14" style="2" customWidth="1"/>
    <col min="4621" max="4866" width="9.140625" style="2"/>
    <col min="4867" max="4867" width="36.42578125" style="2" customWidth="1"/>
    <col min="4868" max="4869" width="13.7109375" style="2" customWidth="1"/>
    <col min="4870" max="4870" width="14.85546875" style="2" bestFit="1" customWidth="1"/>
    <col min="4871" max="4871" width="13.7109375" style="2" customWidth="1"/>
    <col min="4872" max="4873" width="15.42578125" style="2" customWidth="1"/>
    <col min="4874" max="4874" width="14" style="2" bestFit="1" customWidth="1"/>
    <col min="4875" max="4875" width="9.140625" style="2"/>
    <col min="4876" max="4876" width="14" style="2" customWidth="1"/>
    <col min="4877" max="5122" width="9.140625" style="2"/>
    <col min="5123" max="5123" width="36.42578125" style="2" customWidth="1"/>
    <col min="5124" max="5125" width="13.7109375" style="2" customWidth="1"/>
    <col min="5126" max="5126" width="14.85546875" style="2" bestFit="1" customWidth="1"/>
    <col min="5127" max="5127" width="13.7109375" style="2" customWidth="1"/>
    <col min="5128" max="5129" width="15.42578125" style="2" customWidth="1"/>
    <col min="5130" max="5130" width="14" style="2" bestFit="1" customWidth="1"/>
    <col min="5131" max="5131" width="9.140625" style="2"/>
    <col min="5132" max="5132" width="14" style="2" customWidth="1"/>
    <col min="5133" max="5378" width="9.140625" style="2"/>
    <col min="5379" max="5379" width="36.42578125" style="2" customWidth="1"/>
    <col min="5380" max="5381" width="13.7109375" style="2" customWidth="1"/>
    <col min="5382" max="5382" width="14.85546875" style="2" bestFit="1" customWidth="1"/>
    <col min="5383" max="5383" width="13.7109375" style="2" customWidth="1"/>
    <col min="5384" max="5385" width="15.42578125" style="2" customWidth="1"/>
    <col min="5386" max="5386" width="14" style="2" bestFit="1" customWidth="1"/>
    <col min="5387" max="5387" width="9.140625" style="2"/>
    <col min="5388" max="5388" width="14" style="2" customWidth="1"/>
    <col min="5389" max="5634" width="9.140625" style="2"/>
    <col min="5635" max="5635" width="36.42578125" style="2" customWidth="1"/>
    <col min="5636" max="5637" width="13.7109375" style="2" customWidth="1"/>
    <col min="5638" max="5638" width="14.85546875" style="2" bestFit="1" customWidth="1"/>
    <col min="5639" max="5639" width="13.7109375" style="2" customWidth="1"/>
    <col min="5640" max="5641" width="15.42578125" style="2" customWidth="1"/>
    <col min="5642" max="5642" width="14" style="2" bestFit="1" customWidth="1"/>
    <col min="5643" max="5643" width="9.140625" style="2"/>
    <col min="5644" max="5644" width="14" style="2" customWidth="1"/>
    <col min="5645" max="5890" width="9.140625" style="2"/>
    <col min="5891" max="5891" width="36.42578125" style="2" customWidth="1"/>
    <col min="5892" max="5893" width="13.7109375" style="2" customWidth="1"/>
    <col min="5894" max="5894" width="14.85546875" style="2" bestFit="1" customWidth="1"/>
    <col min="5895" max="5895" width="13.7109375" style="2" customWidth="1"/>
    <col min="5896" max="5897" width="15.42578125" style="2" customWidth="1"/>
    <col min="5898" max="5898" width="14" style="2" bestFit="1" customWidth="1"/>
    <col min="5899" max="5899" width="9.140625" style="2"/>
    <col min="5900" max="5900" width="14" style="2" customWidth="1"/>
    <col min="5901" max="6146" width="9.140625" style="2"/>
    <col min="6147" max="6147" width="36.42578125" style="2" customWidth="1"/>
    <col min="6148" max="6149" width="13.7109375" style="2" customWidth="1"/>
    <col min="6150" max="6150" width="14.85546875" style="2" bestFit="1" customWidth="1"/>
    <col min="6151" max="6151" width="13.7109375" style="2" customWidth="1"/>
    <col min="6152" max="6153" width="15.42578125" style="2" customWidth="1"/>
    <col min="6154" max="6154" width="14" style="2" bestFit="1" customWidth="1"/>
    <col min="6155" max="6155" width="9.140625" style="2"/>
    <col min="6156" max="6156" width="14" style="2" customWidth="1"/>
    <col min="6157" max="6402" width="9.140625" style="2"/>
    <col min="6403" max="6403" width="36.42578125" style="2" customWidth="1"/>
    <col min="6404" max="6405" width="13.7109375" style="2" customWidth="1"/>
    <col min="6406" max="6406" width="14.85546875" style="2" bestFit="1" customWidth="1"/>
    <col min="6407" max="6407" width="13.7109375" style="2" customWidth="1"/>
    <col min="6408" max="6409" width="15.42578125" style="2" customWidth="1"/>
    <col min="6410" max="6410" width="14" style="2" bestFit="1" customWidth="1"/>
    <col min="6411" max="6411" width="9.140625" style="2"/>
    <col min="6412" max="6412" width="14" style="2" customWidth="1"/>
    <col min="6413" max="6658" width="9.140625" style="2"/>
    <col min="6659" max="6659" width="36.42578125" style="2" customWidth="1"/>
    <col min="6660" max="6661" width="13.7109375" style="2" customWidth="1"/>
    <col min="6662" max="6662" width="14.85546875" style="2" bestFit="1" customWidth="1"/>
    <col min="6663" max="6663" width="13.7109375" style="2" customWidth="1"/>
    <col min="6664" max="6665" width="15.42578125" style="2" customWidth="1"/>
    <col min="6666" max="6666" width="14" style="2" bestFit="1" customWidth="1"/>
    <col min="6667" max="6667" width="9.140625" style="2"/>
    <col min="6668" max="6668" width="14" style="2" customWidth="1"/>
    <col min="6669" max="6914" width="9.140625" style="2"/>
    <col min="6915" max="6915" width="36.42578125" style="2" customWidth="1"/>
    <col min="6916" max="6917" width="13.7109375" style="2" customWidth="1"/>
    <col min="6918" max="6918" width="14.85546875" style="2" bestFit="1" customWidth="1"/>
    <col min="6919" max="6919" width="13.7109375" style="2" customWidth="1"/>
    <col min="6920" max="6921" width="15.42578125" style="2" customWidth="1"/>
    <col min="6922" max="6922" width="14" style="2" bestFit="1" customWidth="1"/>
    <col min="6923" max="6923" width="9.140625" style="2"/>
    <col min="6924" max="6924" width="14" style="2" customWidth="1"/>
    <col min="6925" max="7170" width="9.140625" style="2"/>
    <col min="7171" max="7171" width="36.42578125" style="2" customWidth="1"/>
    <col min="7172" max="7173" width="13.7109375" style="2" customWidth="1"/>
    <col min="7174" max="7174" width="14.85546875" style="2" bestFit="1" customWidth="1"/>
    <col min="7175" max="7175" width="13.7109375" style="2" customWidth="1"/>
    <col min="7176" max="7177" width="15.42578125" style="2" customWidth="1"/>
    <col min="7178" max="7178" width="14" style="2" bestFit="1" customWidth="1"/>
    <col min="7179" max="7179" width="9.140625" style="2"/>
    <col min="7180" max="7180" width="14" style="2" customWidth="1"/>
    <col min="7181" max="7426" width="9.140625" style="2"/>
    <col min="7427" max="7427" width="36.42578125" style="2" customWidth="1"/>
    <col min="7428" max="7429" width="13.7109375" style="2" customWidth="1"/>
    <col min="7430" max="7430" width="14.85546875" style="2" bestFit="1" customWidth="1"/>
    <col min="7431" max="7431" width="13.7109375" style="2" customWidth="1"/>
    <col min="7432" max="7433" width="15.42578125" style="2" customWidth="1"/>
    <col min="7434" max="7434" width="14" style="2" bestFit="1" customWidth="1"/>
    <col min="7435" max="7435" width="9.140625" style="2"/>
    <col min="7436" max="7436" width="14" style="2" customWidth="1"/>
    <col min="7437" max="7682" width="9.140625" style="2"/>
    <col min="7683" max="7683" width="36.42578125" style="2" customWidth="1"/>
    <col min="7684" max="7685" width="13.7109375" style="2" customWidth="1"/>
    <col min="7686" max="7686" width="14.85546875" style="2" bestFit="1" customWidth="1"/>
    <col min="7687" max="7687" width="13.7109375" style="2" customWidth="1"/>
    <col min="7688" max="7689" width="15.42578125" style="2" customWidth="1"/>
    <col min="7690" max="7690" width="14" style="2" bestFit="1" customWidth="1"/>
    <col min="7691" max="7691" width="9.140625" style="2"/>
    <col min="7692" max="7692" width="14" style="2" customWidth="1"/>
    <col min="7693" max="7938" width="9.140625" style="2"/>
    <col min="7939" max="7939" width="36.42578125" style="2" customWidth="1"/>
    <col min="7940" max="7941" width="13.7109375" style="2" customWidth="1"/>
    <col min="7942" max="7942" width="14.85546875" style="2" bestFit="1" customWidth="1"/>
    <col min="7943" max="7943" width="13.7109375" style="2" customWidth="1"/>
    <col min="7944" max="7945" width="15.42578125" style="2" customWidth="1"/>
    <col min="7946" max="7946" width="14" style="2" bestFit="1" customWidth="1"/>
    <col min="7947" max="7947" width="9.140625" style="2"/>
    <col min="7948" max="7948" width="14" style="2" customWidth="1"/>
    <col min="7949" max="8194" width="9.140625" style="2"/>
    <col min="8195" max="8195" width="36.42578125" style="2" customWidth="1"/>
    <col min="8196" max="8197" width="13.7109375" style="2" customWidth="1"/>
    <col min="8198" max="8198" width="14.85546875" style="2" bestFit="1" customWidth="1"/>
    <col min="8199" max="8199" width="13.7109375" style="2" customWidth="1"/>
    <col min="8200" max="8201" width="15.42578125" style="2" customWidth="1"/>
    <col min="8202" max="8202" width="14" style="2" bestFit="1" customWidth="1"/>
    <col min="8203" max="8203" width="9.140625" style="2"/>
    <col min="8204" max="8204" width="14" style="2" customWidth="1"/>
    <col min="8205" max="8450" width="9.140625" style="2"/>
    <col min="8451" max="8451" width="36.42578125" style="2" customWidth="1"/>
    <col min="8452" max="8453" width="13.7109375" style="2" customWidth="1"/>
    <col min="8454" max="8454" width="14.85546875" style="2" bestFit="1" customWidth="1"/>
    <col min="8455" max="8455" width="13.7109375" style="2" customWidth="1"/>
    <col min="8456" max="8457" width="15.42578125" style="2" customWidth="1"/>
    <col min="8458" max="8458" width="14" style="2" bestFit="1" customWidth="1"/>
    <col min="8459" max="8459" width="9.140625" style="2"/>
    <col min="8460" max="8460" width="14" style="2" customWidth="1"/>
    <col min="8461" max="8706" width="9.140625" style="2"/>
    <col min="8707" max="8707" width="36.42578125" style="2" customWidth="1"/>
    <col min="8708" max="8709" width="13.7109375" style="2" customWidth="1"/>
    <col min="8710" max="8710" width="14.85546875" style="2" bestFit="1" customWidth="1"/>
    <col min="8711" max="8711" width="13.7109375" style="2" customWidth="1"/>
    <col min="8712" max="8713" width="15.42578125" style="2" customWidth="1"/>
    <col min="8714" max="8714" width="14" style="2" bestFit="1" customWidth="1"/>
    <col min="8715" max="8715" width="9.140625" style="2"/>
    <col min="8716" max="8716" width="14" style="2" customWidth="1"/>
    <col min="8717" max="8962" width="9.140625" style="2"/>
    <col min="8963" max="8963" width="36.42578125" style="2" customWidth="1"/>
    <col min="8964" max="8965" width="13.7109375" style="2" customWidth="1"/>
    <col min="8966" max="8966" width="14.85546875" style="2" bestFit="1" customWidth="1"/>
    <col min="8967" max="8967" width="13.7109375" style="2" customWidth="1"/>
    <col min="8968" max="8969" width="15.42578125" style="2" customWidth="1"/>
    <col min="8970" max="8970" width="14" style="2" bestFit="1" customWidth="1"/>
    <col min="8971" max="8971" width="9.140625" style="2"/>
    <col min="8972" max="8972" width="14" style="2" customWidth="1"/>
    <col min="8973" max="9218" width="9.140625" style="2"/>
    <col min="9219" max="9219" width="36.42578125" style="2" customWidth="1"/>
    <col min="9220" max="9221" width="13.7109375" style="2" customWidth="1"/>
    <col min="9222" max="9222" width="14.85546875" style="2" bestFit="1" customWidth="1"/>
    <col min="9223" max="9223" width="13.7109375" style="2" customWidth="1"/>
    <col min="9224" max="9225" width="15.42578125" style="2" customWidth="1"/>
    <col min="9226" max="9226" width="14" style="2" bestFit="1" customWidth="1"/>
    <col min="9227" max="9227" width="9.140625" style="2"/>
    <col min="9228" max="9228" width="14" style="2" customWidth="1"/>
    <col min="9229" max="9474" width="9.140625" style="2"/>
    <col min="9475" max="9475" width="36.42578125" style="2" customWidth="1"/>
    <col min="9476" max="9477" width="13.7109375" style="2" customWidth="1"/>
    <col min="9478" max="9478" width="14.85546875" style="2" bestFit="1" customWidth="1"/>
    <col min="9479" max="9479" width="13.7109375" style="2" customWidth="1"/>
    <col min="9480" max="9481" width="15.42578125" style="2" customWidth="1"/>
    <col min="9482" max="9482" width="14" style="2" bestFit="1" customWidth="1"/>
    <col min="9483" max="9483" width="9.140625" style="2"/>
    <col min="9484" max="9484" width="14" style="2" customWidth="1"/>
    <col min="9485" max="9730" width="9.140625" style="2"/>
    <col min="9731" max="9731" width="36.42578125" style="2" customWidth="1"/>
    <col min="9732" max="9733" width="13.7109375" style="2" customWidth="1"/>
    <col min="9734" max="9734" width="14.85546875" style="2" bestFit="1" customWidth="1"/>
    <col min="9735" max="9735" width="13.7109375" style="2" customWidth="1"/>
    <col min="9736" max="9737" width="15.42578125" style="2" customWidth="1"/>
    <col min="9738" max="9738" width="14" style="2" bestFit="1" customWidth="1"/>
    <col min="9739" max="9739" width="9.140625" style="2"/>
    <col min="9740" max="9740" width="14" style="2" customWidth="1"/>
    <col min="9741" max="9986" width="9.140625" style="2"/>
    <col min="9987" max="9987" width="36.42578125" style="2" customWidth="1"/>
    <col min="9988" max="9989" width="13.7109375" style="2" customWidth="1"/>
    <col min="9990" max="9990" width="14.85546875" style="2" bestFit="1" customWidth="1"/>
    <col min="9991" max="9991" width="13.7109375" style="2" customWidth="1"/>
    <col min="9992" max="9993" width="15.42578125" style="2" customWidth="1"/>
    <col min="9994" max="9994" width="14" style="2" bestFit="1" customWidth="1"/>
    <col min="9995" max="9995" width="9.140625" style="2"/>
    <col min="9996" max="9996" width="14" style="2" customWidth="1"/>
    <col min="9997" max="10242" width="9.140625" style="2"/>
    <col min="10243" max="10243" width="36.42578125" style="2" customWidth="1"/>
    <col min="10244" max="10245" width="13.7109375" style="2" customWidth="1"/>
    <col min="10246" max="10246" width="14.85546875" style="2" bestFit="1" customWidth="1"/>
    <col min="10247" max="10247" width="13.7109375" style="2" customWidth="1"/>
    <col min="10248" max="10249" width="15.42578125" style="2" customWidth="1"/>
    <col min="10250" max="10250" width="14" style="2" bestFit="1" customWidth="1"/>
    <col min="10251" max="10251" width="9.140625" style="2"/>
    <col min="10252" max="10252" width="14" style="2" customWidth="1"/>
    <col min="10253" max="10498" width="9.140625" style="2"/>
    <col min="10499" max="10499" width="36.42578125" style="2" customWidth="1"/>
    <col min="10500" max="10501" width="13.7109375" style="2" customWidth="1"/>
    <col min="10502" max="10502" width="14.85546875" style="2" bestFit="1" customWidth="1"/>
    <col min="10503" max="10503" width="13.7109375" style="2" customWidth="1"/>
    <col min="10504" max="10505" width="15.42578125" style="2" customWidth="1"/>
    <col min="10506" max="10506" width="14" style="2" bestFit="1" customWidth="1"/>
    <col min="10507" max="10507" width="9.140625" style="2"/>
    <col min="10508" max="10508" width="14" style="2" customWidth="1"/>
    <col min="10509" max="10754" width="9.140625" style="2"/>
    <col min="10755" max="10755" width="36.42578125" style="2" customWidth="1"/>
    <col min="10756" max="10757" width="13.7109375" style="2" customWidth="1"/>
    <col min="10758" max="10758" width="14.85546875" style="2" bestFit="1" customWidth="1"/>
    <col min="10759" max="10759" width="13.7109375" style="2" customWidth="1"/>
    <col min="10760" max="10761" width="15.42578125" style="2" customWidth="1"/>
    <col min="10762" max="10762" width="14" style="2" bestFit="1" customWidth="1"/>
    <col min="10763" max="10763" width="9.140625" style="2"/>
    <col min="10764" max="10764" width="14" style="2" customWidth="1"/>
    <col min="10765" max="11010" width="9.140625" style="2"/>
    <col min="11011" max="11011" width="36.42578125" style="2" customWidth="1"/>
    <col min="11012" max="11013" width="13.7109375" style="2" customWidth="1"/>
    <col min="11014" max="11014" width="14.85546875" style="2" bestFit="1" customWidth="1"/>
    <col min="11015" max="11015" width="13.7109375" style="2" customWidth="1"/>
    <col min="11016" max="11017" width="15.42578125" style="2" customWidth="1"/>
    <col min="11018" max="11018" width="14" style="2" bestFit="1" customWidth="1"/>
    <col min="11019" max="11019" width="9.140625" style="2"/>
    <col min="11020" max="11020" width="14" style="2" customWidth="1"/>
    <col min="11021" max="11266" width="9.140625" style="2"/>
    <col min="11267" max="11267" width="36.42578125" style="2" customWidth="1"/>
    <col min="11268" max="11269" width="13.7109375" style="2" customWidth="1"/>
    <col min="11270" max="11270" width="14.85546875" style="2" bestFit="1" customWidth="1"/>
    <col min="11271" max="11271" width="13.7109375" style="2" customWidth="1"/>
    <col min="11272" max="11273" width="15.42578125" style="2" customWidth="1"/>
    <col min="11274" max="11274" width="14" style="2" bestFit="1" customWidth="1"/>
    <col min="11275" max="11275" width="9.140625" style="2"/>
    <col min="11276" max="11276" width="14" style="2" customWidth="1"/>
    <col min="11277" max="11522" width="9.140625" style="2"/>
    <col min="11523" max="11523" width="36.42578125" style="2" customWidth="1"/>
    <col min="11524" max="11525" width="13.7109375" style="2" customWidth="1"/>
    <col min="11526" max="11526" width="14.85546875" style="2" bestFit="1" customWidth="1"/>
    <col min="11527" max="11527" width="13.7109375" style="2" customWidth="1"/>
    <col min="11528" max="11529" width="15.42578125" style="2" customWidth="1"/>
    <col min="11530" max="11530" width="14" style="2" bestFit="1" customWidth="1"/>
    <col min="11531" max="11531" width="9.140625" style="2"/>
    <col min="11532" max="11532" width="14" style="2" customWidth="1"/>
    <col min="11533" max="11778" width="9.140625" style="2"/>
    <col min="11779" max="11779" width="36.42578125" style="2" customWidth="1"/>
    <col min="11780" max="11781" width="13.7109375" style="2" customWidth="1"/>
    <col min="11782" max="11782" width="14.85546875" style="2" bestFit="1" customWidth="1"/>
    <col min="11783" max="11783" width="13.7109375" style="2" customWidth="1"/>
    <col min="11784" max="11785" width="15.42578125" style="2" customWidth="1"/>
    <col min="11786" max="11786" width="14" style="2" bestFit="1" customWidth="1"/>
    <col min="11787" max="11787" width="9.140625" style="2"/>
    <col min="11788" max="11788" width="14" style="2" customWidth="1"/>
    <col min="11789" max="12034" width="9.140625" style="2"/>
    <col min="12035" max="12035" width="36.42578125" style="2" customWidth="1"/>
    <col min="12036" max="12037" width="13.7109375" style="2" customWidth="1"/>
    <col min="12038" max="12038" width="14.85546875" style="2" bestFit="1" customWidth="1"/>
    <col min="12039" max="12039" width="13.7109375" style="2" customWidth="1"/>
    <col min="12040" max="12041" width="15.42578125" style="2" customWidth="1"/>
    <col min="12042" max="12042" width="14" style="2" bestFit="1" customWidth="1"/>
    <col min="12043" max="12043" width="9.140625" style="2"/>
    <col min="12044" max="12044" width="14" style="2" customWidth="1"/>
    <col min="12045" max="12290" width="9.140625" style="2"/>
    <col min="12291" max="12291" width="36.42578125" style="2" customWidth="1"/>
    <col min="12292" max="12293" width="13.7109375" style="2" customWidth="1"/>
    <col min="12294" max="12294" width="14.85546875" style="2" bestFit="1" customWidth="1"/>
    <col min="12295" max="12295" width="13.7109375" style="2" customWidth="1"/>
    <col min="12296" max="12297" width="15.42578125" style="2" customWidth="1"/>
    <col min="12298" max="12298" width="14" style="2" bestFit="1" customWidth="1"/>
    <col min="12299" max="12299" width="9.140625" style="2"/>
    <col min="12300" max="12300" width="14" style="2" customWidth="1"/>
    <col min="12301" max="12546" width="9.140625" style="2"/>
    <col min="12547" max="12547" width="36.42578125" style="2" customWidth="1"/>
    <col min="12548" max="12549" width="13.7109375" style="2" customWidth="1"/>
    <col min="12550" max="12550" width="14.85546875" style="2" bestFit="1" customWidth="1"/>
    <col min="12551" max="12551" width="13.7109375" style="2" customWidth="1"/>
    <col min="12552" max="12553" width="15.42578125" style="2" customWidth="1"/>
    <col min="12554" max="12554" width="14" style="2" bestFit="1" customWidth="1"/>
    <col min="12555" max="12555" width="9.140625" style="2"/>
    <col min="12556" max="12556" width="14" style="2" customWidth="1"/>
    <col min="12557" max="12802" width="9.140625" style="2"/>
    <col min="12803" max="12803" width="36.42578125" style="2" customWidth="1"/>
    <col min="12804" max="12805" width="13.7109375" style="2" customWidth="1"/>
    <col min="12806" max="12806" width="14.85546875" style="2" bestFit="1" customWidth="1"/>
    <col min="12807" max="12807" width="13.7109375" style="2" customWidth="1"/>
    <col min="12808" max="12809" width="15.42578125" style="2" customWidth="1"/>
    <col min="12810" max="12810" width="14" style="2" bestFit="1" customWidth="1"/>
    <col min="12811" max="12811" width="9.140625" style="2"/>
    <col min="12812" max="12812" width="14" style="2" customWidth="1"/>
    <col min="12813" max="13058" width="9.140625" style="2"/>
    <col min="13059" max="13059" width="36.42578125" style="2" customWidth="1"/>
    <col min="13060" max="13061" width="13.7109375" style="2" customWidth="1"/>
    <col min="13062" max="13062" width="14.85546875" style="2" bestFit="1" customWidth="1"/>
    <col min="13063" max="13063" width="13.7109375" style="2" customWidth="1"/>
    <col min="13064" max="13065" width="15.42578125" style="2" customWidth="1"/>
    <col min="13066" max="13066" width="14" style="2" bestFit="1" customWidth="1"/>
    <col min="13067" max="13067" width="9.140625" style="2"/>
    <col min="13068" max="13068" width="14" style="2" customWidth="1"/>
    <col min="13069" max="13314" width="9.140625" style="2"/>
    <col min="13315" max="13315" width="36.42578125" style="2" customWidth="1"/>
    <col min="13316" max="13317" width="13.7109375" style="2" customWidth="1"/>
    <col min="13318" max="13318" width="14.85546875" style="2" bestFit="1" customWidth="1"/>
    <col min="13319" max="13319" width="13.7109375" style="2" customWidth="1"/>
    <col min="13320" max="13321" width="15.42578125" style="2" customWidth="1"/>
    <col min="13322" max="13322" width="14" style="2" bestFit="1" customWidth="1"/>
    <col min="13323" max="13323" width="9.140625" style="2"/>
    <col min="13324" max="13324" width="14" style="2" customWidth="1"/>
    <col min="13325" max="13570" width="9.140625" style="2"/>
    <col min="13571" max="13571" width="36.42578125" style="2" customWidth="1"/>
    <col min="13572" max="13573" width="13.7109375" style="2" customWidth="1"/>
    <col min="13574" max="13574" width="14.85546875" style="2" bestFit="1" customWidth="1"/>
    <col min="13575" max="13575" width="13.7109375" style="2" customWidth="1"/>
    <col min="13576" max="13577" width="15.42578125" style="2" customWidth="1"/>
    <col min="13578" max="13578" width="14" style="2" bestFit="1" customWidth="1"/>
    <col min="13579" max="13579" width="9.140625" style="2"/>
    <col min="13580" max="13580" width="14" style="2" customWidth="1"/>
    <col min="13581" max="13826" width="9.140625" style="2"/>
    <col min="13827" max="13827" width="36.42578125" style="2" customWidth="1"/>
    <col min="13828" max="13829" width="13.7109375" style="2" customWidth="1"/>
    <col min="13830" max="13830" width="14.85546875" style="2" bestFit="1" customWidth="1"/>
    <col min="13831" max="13831" width="13.7109375" style="2" customWidth="1"/>
    <col min="13832" max="13833" width="15.42578125" style="2" customWidth="1"/>
    <col min="13834" max="13834" width="14" style="2" bestFit="1" customWidth="1"/>
    <col min="13835" max="13835" width="9.140625" style="2"/>
    <col min="13836" max="13836" width="14" style="2" customWidth="1"/>
    <col min="13837" max="14082" width="9.140625" style="2"/>
    <col min="14083" max="14083" width="36.42578125" style="2" customWidth="1"/>
    <col min="14084" max="14085" width="13.7109375" style="2" customWidth="1"/>
    <col min="14086" max="14086" width="14.85546875" style="2" bestFit="1" customWidth="1"/>
    <col min="14087" max="14087" width="13.7109375" style="2" customWidth="1"/>
    <col min="14088" max="14089" width="15.42578125" style="2" customWidth="1"/>
    <col min="14090" max="14090" width="14" style="2" bestFit="1" customWidth="1"/>
    <col min="14091" max="14091" width="9.140625" style="2"/>
    <col min="14092" max="14092" width="14" style="2" customWidth="1"/>
    <col min="14093" max="14338" width="9.140625" style="2"/>
    <col min="14339" max="14339" width="36.42578125" style="2" customWidth="1"/>
    <col min="14340" max="14341" width="13.7109375" style="2" customWidth="1"/>
    <col min="14342" max="14342" width="14.85546875" style="2" bestFit="1" customWidth="1"/>
    <col min="14343" max="14343" width="13.7109375" style="2" customWidth="1"/>
    <col min="14344" max="14345" width="15.42578125" style="2" customWidth="1"/>
    <col min="14346" max="14346" width="14" style="2" bestFit="1" customWidth="1"/>
    <col min="14347" max="14347" width="9.140625" style="2"/>
    <col min="14348" max="14348" width="14" style="2" customWidth="1"/>
    <col min="14349" max="14594" width="9.140625" style="2"/>
    <col min="14595" max="14595" width="36.42578125" style="2" customWidth="1"/>
    <col min="14596" max="14597" width="13.7109375" style="2" customWidth="1"/>
    <col min="14598" max="14598" width="14.85546875" style="2" bestFit="1" customWidth="1"/>
    <col min="14599" max="14599" width="13.7109375" style="2" customWidth="1"/>
    <col min="14600" max="14601" width="15.42578125" style="2" customWidth="1"/>
    <col min="14602" max="14602" width="14" style="2" bestFit="1" customWidth="1"/>
    <col min="14603" max="14603" width="9.140625" style="2"/>
    <col min="14604" max="14604" width="14" style="2" customWidth="1"/>
    <col min="14605" max="14850" width="9.140625" style="2"/>
    <col min="14851" max="14851" width="36.42578125" style="2" customWidth="1"/>
    <col min="14852" max="14853" width="13.7109375" style="2" customWidth="1"/>
    <col min="14854" max="14854" width="14.85546875" style="2" bestFit="1" customWidth="1"/>
    <col min="14855" max="14855" width="13.7109375" style="2" customWidth="1"/>
    <col min="14856" max="14857" width="15.42578125" style="2" customWidth="1"/>
    <col min="14858" max="14858" width="14" style="2" bestFit="1" customWidth="1"/>
    <col min="14859" max="14859" width="9.140625" style="2"/>
    <col min="14860" max="14860" width="14" style="2" customWidth="1"/>
    <col min="14861" max="15106" width="9.140625" style="2"/>
    <col min="15107" max="15107" width="36.42578125" style="2" customWidth="1"/>
    <col min="15108" max="15109" width="13.7109375" style="2" customWidth="1"/>
    <col min="15110" max="15110" width="14.85546875" style="2" bestFit="1" customWidth="1"/>
    <col min="15111" max="15111" width="13.7109375" style="2" customWidth="1"/>
    <col min="15112" max="15113" width="15.42578125" style="2" customWidth="1"/>
    <col min="15114" max="15114" width="14" style="2" bestFit="1" customWidth="1"/>
    <col min="15115" max="15115" width="9.140625" style="2"/>
    <col min="15116" max="15116" width="14" style="2" customWidth="1"/>
    <col min="15117" max="15362" width="9.140625" style="2"/>
    <col min="15363" max="15363" width="36.42578125" style="2" customWidth="1"/>
    <col min="15364" max="15365" width="13.7109375" style="2" customWidth="1"/>
    <col min="15366" max="15366" width="14.85546875" style="2" bestFit="1" customWidth="1"/>
    <col min="15367" max="15367" width="13.7109375" style="2" customWidth="1"/>
    <col min="15368" max="15369" width="15.42578125" style="2" customWidth="1"/>
    <col min="15370" max="15370" width="14" style="2" bestFit="1" customWidth="1"/>
    <col min="15371" max="15371" width="9.140625" style="2"/>
    <col min="15372" max="15372" width="14" style="2" customWidth="1"/>
    <col min="15373" max="15618" width="9.140625" style="2"/>
    <col min="15619" max="15619" width="36.42578125" style="2" customWidth="1"/>
    <col min="15620" max="15621" width="13.7109375" style="2" customWidth="1"/>
    <col min="15622" max="15622" width="14.85546875" style="2" bestFit="1" customWidth="1"/>
    <col min="15623" max="15623" width="13.7109375" style="2" customWidth="1"/>
    <col min="15624" max="15625" width="15.42578125" style="2" customWidth="1"/>
    <col min="15626" max="15626" width="14" style="2" bestFit="1" customWidth="1"/>
    <col min="15627" max="15627" width="9.140625" style="2"/>
    <col min="15628" max="15628" width="14" style="2" customWidth="1"/>
    <col min="15629" max="15874" width="9.140625" style="2"/>
    <col min="15875" max="15875" width="36.42578125" style="2" customWidth="1"/>
    <col min="15876" max="15877" width="13.7109375" style="2" customWidth="1"/>
    <col min="15878" max="15878" width="14.85546875" style="2" bestFit="1" customWidth="1"/>
    <col min="15879" max="15879" width="13.7109375" style="2" customWidth="1"/>
    <col min="15880" max="15881" width="15.42578125" style="2" customWidth="1"/>
    <col min="15882" max="15882" width="14" style="2" bestFit="1" customWidth="1"/>
    <col min="15883" max="15883" width="9.140625" style="2"/>
    <col min="15884" max="15884" width="14" style="2" customWidth="1"/>
    <col min="15885" max="16130" width="9.140625" style="2"/>
    <col min="16131" max="16131" width="36.42578125" style="2" customWidth="1"/>
    <col min="16132" max="16133" width="13.7109375" style="2" customWidth="1"/>
    <col min="16134" max="16134" width="14.85546875" style="2" bestFit="1" customWidth="1"/>
    <col min="16135" max="16135" width="13.7109375" style="2" customWidth="1"/>
    <col min="16136" max="16137" width="15.42578125" style="2" customWidth="1"/>
    <col min="16138" max="16138" width="14" style="2" bestFit="1" customWidth="1"/>
    <col min="16139" max="16139" width="9.140625" style="2"/>
    <col min="16140" max="16140" width="14" style="2" customWidth="1"/>
    <col min="16141" max="16384" width="9.140625" style="2"/>
  </cols>
  <sheetData>
    <row r="1" spans="1:11" x14ac:dyDescent="0.2">
      <c r="A1" s="152" t="s">
        <v>107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x14ac:dyDescent="0.2">
      <c r="A2" s="152" t="s">
        <v>104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x14ac:dyDescent="0.2">
      <c r="B3" s="2"/>
      <c r="C3" s="2"/>
      <c r="D3" s="2"/>
      <c r="E3" s="2"/>
      <c r="F3" s="2"/>
      <c r="G3" s="2"/>
    </row>
    <row r="4" spans="1:11" ht="15.75" x14ac:dyDescent="0.25">
      <c r="A4" s="56" t="s">
        <v>76</v>
      </c>
      <c r="B4" s="65"/>
      <c r="C4" s="65"/>
      <c r="D4" s="65"/>
      <c r="E4" s="65"/>
      <c r="F4" s="65"/>
      <c r="G4" s="65"/>
      <c r="H4" s="65"/>
      <c r="I4" s="65"/>
      <c r="J4" s="106"/>
    </row>
    <row r="5" spans="1:11" s="57" customFormat="1" ht="15" thickBot="1" x14ac:dyDescent="0.25">
      <c r="B5" s="58"/>
      <c r="C5" s="58"/>
      <c r="D5" s="58"/>
      <c r="E5" s="58"/>
      <c r="F5" s="108"/>
      <c r="G5" s="108"/>
      <c r="H5" s="58"/>
      <c r="I5" s="58"/>
      <c r="J5" s="59"/>
    </row>
    <row r="6" spans="1:11" s="61" customFormat="1" ht="43.5" thickBot="1" x14ac:dyDescent="0.25">
      <c r="A6" s="109" t="s">
        <v>23</v>
      </c>
      <c r="B6" s="72" t="s">
        <v>109</v>
      </c>
      <c r="C6" s="72" t="s">
        <v>110</v>
      </c>
      <c r="D6" s="72" t="s">
        <v>111</v>
      </c>
      <c r="E6" s="72" t="s">
        <v>112</v>
      </c>
      <c r="F6" s="72"/>
      <c r="G6" s="72"/>
      <c r="H6" s="72"/>
      <c r="I6" s="72"/>
      <c r="J6" s="72"/>
      <c r="K6" s="60" t="s">
        <v>15</v>
      </c>
    </row>
    <row r="7" spans="1:11" x14ac:dyDescent="0.2">
      <c r="B7" s="69"/>
      <c r="C7" s="69"/>
      <c r="D7" s="69"/>
      <c r="E7" s="69"/>
      <c r="F7" s="69"/>
      <c r="G7" s="2"/>
      <c r="H7" s="2"/>
      <c r="I7" s="2"/>
      <c r="K7" s="62"/>
    </row>
    <row r="8" spans="1:11" x14ac:dyDescent="0.2">
      <c r="A8" s="2" t="s">
        <v>77</v>
      </c>
      <c r="B8" s="62">
        <v>426091.84</v>
      </c>
      <c r="C8" s="62">
        <v>688.69</v>
      </c>
      <c r="D8" s="62">
        <v>396374.61</v>
      </c>
      <c r="E8" s="75">
        <v>399493.81</v>
      </c>
      <c r="F8" s="110"/>
      <c r="G8" s="110"/>
      <c r="H8" s="110"/>
      <c r="I8" s="62"/>
      <c r="J8" s="62"/>
      <c r="K8" s="110">
        <f t="shared" ref="K8:K24" si="0">SUM(B8:J8)</f>
        <v>1222648.95</v>
      </c>
    </row>
    <row r="9" spans="1:11" x14ac:dyDescent="0.2">
      <c r="A9" s="2" t="s">
        <v>24</v>
      </c>
      <c r="B9" s="62">
        <v>666117.13</v>
      </c>
      <c r="C9" s="62">
        <v>0</v>
      </c>
      <c r="D9" s="62">
        <v>613869.84</v>
      </c>
      <c r="E9" s="75">
        <v>830403.14</v>
      </c>
      <c r="F9" s="110"/>
      <c r="G9" s="110"/>
      <c r="H9" s="110"/>
      <c r="I9" s="62"/>
      <c r="J9" s="62"/>
      <c r="K9" s="110">
        <f t="shared" si="0"/>
        <v>2110390.11</v>
      </c>
    </row>
    <row r="10" spans="1:11" x14ac:dyDescent="0.2">
      <c r="A10" s="2" t="s">
        <v>25</v>
      </c>
      <c r="B10" s="62">
        <v>21454960.140000001</v>
      </c>
      <c r="C10" s="62">
        <v>26838.42</v>
      </c>
      <c r="D10" s="62">
        <v>16865652.920000002</v>
      </c>
      <c r="E10" s="75">
        <v>16869787.899999999</v>
      </c>
      <c r="F10" s="110"/>
      <c r="G10" s="110"/>
      <c r="H10" s="110"/>
      <c r="I10" s="62"/>
      <c r="J10" s="62"/>
      <c r="K10" s="110">
        <f t="shared" si="0"/>
        <v>55217239.380000003</v>
      </c>
    </row>
    <row r="11" spans="1:11" x14ac:dyDescent="0.2">
      <c r="A11" s="2" t="s">
        <v>26</v>
      </c>
      <c r="B11" s="62">
        <v>401130.42</v>
      </c>
      <c r="C11" s="62">
        <v>0</v>
      </c>
      <c r="D11" s="62">
        <v>294908.42</v>
      </c>
      <c r="E11" s="75">
        <v>392293.01</v>
      </c>
      <c r="F11" s="110"/>
      <c r="G11" s="110"/>
      <c r="H11" s="110"/>
      <c r="I11" s="62"/>
      <c r="J11" s="62"/>
      <c r="K11" s="110">
        <f t="shared" si="0"/>
        <v>1088331.8500000001</v>
      </c>
    </row>
    <row r="12" spans="1:11" x14ac:dyDescent="0.2">
      <c r="A12" s="2" t="s">
        <v>27</v>
      </c>
      <c r="B12" s="62">
        <v>1311698.73</v>
      </c>
      <c r="C12" s="62">
        <v>1.88</v>
      </c>
      <c r="D12" s="62">
        <v>998037.24</v>
      </c>
      <c r="E12" s="75">
        <v>1234053.5</v>
      </c>
      <c r="F12" s="110"/>
      <c r="G12" s="110"/>
      <c r="H12" s="110"/>
      <c r="I12" s="62"/>
      <c r="J12" s="62"/>
      <c r="K12" s="110">
        <f t="shared" si="0"/>
        <v>3543791.3499999996</v>
      </c>
    </row>
    <row r="13" spans="1:11" x14ac:dyDescent="0.2">
      <c r="A13" s="2" t="s">
        <v>28</v>
      </c>
      <c r="B13" s="62">
        <v>303309.01</v>
      </c>
      <c r="C13" s="62">
        <v>0</v>
      </c>
      <c r="D13" s="62">
        <v>121986.32</v>
      </c>
      <c r="E13" s="75">
        <v>261751.86</v>
      </c>
      <c r="F13" s="110"/>
      <c r="G13" s="110"/>
      <c r="H13" s="110"/>
      <c r="I13" s="62"/>
      <c r="J13" s="62"/>
      <c r="K13" s="110">
        <f t="shared" si="0"/>
        <v>687047.19</v>
      </c>
    </row>
    <row r="14" spans="1:11" x14ac:dyDescent="0.2">
      <c r="A14" s="2" t="s">
        <v>29</v>
      </c>
      <c r="B14" s="62">
        <v>228057.57</v>
      </c>
      <c r="C14" s="62">
        <v>0</v>
      </c>
      <c r="D14" s="62">
        <v>184527.45</v>
      </c>
      <c r="E14" s="75">
        <v>211308.95</v>
      </c>
      <c r="F14" s="110"/>
      <c r="G14" s="110"/>
      <c r="H14" s="110"/>
      <c r="I14" s="62"/>
      <c r="J14" s="62"/>
      <c r="K14" s="110">
        <f t="shared" si="0"/>
        <v>623893.97</v>
      </c>
    </row>
    <row r="15" spans="1:11" x14ac:dyDescent="0.2">
      <c r="A15" s="2" t="s">
        <v>30</v>
      </c>
      <c r="B15" s="62">
        <v>740217.14</v>
      </c>
      <c r="C15" s="62">
        <v>0</v>
      </c>
      <c r="D15" s="62">
        <v>723088.56</v>
      </c>
      <c r="E15" s="75">
        <v>741145.79</v>
      </c>
      <c r="F15" s="110"/>
      <c r="G15" s="110"/>
      <c r="H15" s="110"/>
      <c r="I15" s="62"/>
      <c r="J15" s="62"/>
      <c r="K15" s="110">
        <f t="shared" si="0"/>
        <v>2204451.4900000002</v>
      </c>
    </row>
    <row r="16" spans="1:11" x14ac:dyDescent="0.2">
      <c r="A16" s="2" t="s">
        <v>31</v>
      </c>
      <c r="B16" s="62">
        <v>626401.93000000005</v>
      </c>
      <c r="C16" s="62">
        <v>0</v>
      </c>
      <c r="D16" s="62">
        <v>493970.48</v>
      </c>
      <c r="E16" s="75">
        <v>477965.56</v>
      </c>
      <c r="F16" s="110"/>
      <c r="G16" s="110"/>
      <c r="H16" s="110"/>
      <c r="I16" s="62"/>
      <c r="J16" s="62"/>
      <c r="K16" s="110">
        <f t="shared" si="0"/>
        <v>1598337.9700000002</v>
      </c>
    </row>
    <row r="17" spans="1:14" x14ac:dyDescent="0.2">
      <c r="A17" s="2" t="s">
        <v>32</v>
      </c>
      <c r="B17" s="62">
        <v>833894.1</v>
      </c>
      <c r="C17" s="62">
        <v>0</v>
      </c>
      <c r="D17" s="62">
        <v>722726.47</v>
      </c>
      <c r="E17" s="75">
        <v>711947.14</v>
      </c>
      <c r="F17" s="110"/>
      <c r="G17" s="110"/>
      <c r="H17" s="110"/>
      <c r="I17" s="62"/>
      <c r="J17" s="62"/>
      <c r="K17" s="110">
        <f t="shared" si="0"/>
        <v>2268567.71</v>
      </c>
    </row>
    <row r="18" spans="1:14" x14ac:dyDescent="0.2">
      <c r="A18" s="2" t="s">
        <v>33</v>
      </c>
      <c r="B18" s="62">
        <v>945823.91</v>
      </c>
      <c r="C18" s="62">
        <v>0</v>
      </c>
      <c r="D18" s="62">
        <v>858797.54</v>
      </c>
      <c r="E18" s="75">
        <v>898950.92</v>
      </c>
      <c r="F18" s="110"/>
      <c r="G18" s="110"/>
      <c r="H18" s="110"/>
      <c r="I18" s="62"/>
      <c r="J18" s="62"/>
      <c r="K18" s="110">
        <f t="shared" si="0"/>
        <v>2703572.37</v>
      </c>
    </row>
    <row r="19" spans="1:14" x14ac:dyDescent="0.2">
      <c r="A19" s="2" t="s">
        <v>34</v>
      </c>
      <c r="B19" s="62">
        <v>833997.01</v>
      </c>
      <c r="C19" s="62">
        <v>0</v>
      </c>
      <c r="D19" s="62">
        <v>284514.88</v>
      </c>
      <c r="E19" s="75">
        <v>483397.1</v>
      </c>
      <c r="F19" s="110"/>
      <c r="G19" s="110"/>
      <c r="H19" s="110"/>
      <c r="I19" s="62"/>
      <c r="J19" s="62"/>
      <c r="K19" s="110">
        <f t="shared" si="0"/>
        <v>1601908.9900000002</v>
      </c>
    </row>
    <row r="20" spans="1:14" x14ac:dyDescent="0.2">
      <c r="A20" s="2" t="s">
        <v>35</v>
      </c>
      <c r="B20" s="62">
        <v>1328211.8400000001</v>
      </c>
      <c r="C20" s="62">
        <v>0</v>
      </c>
      <c r="D20" s="62">
        <v>723162.14</v>
      </c>
      <c r="E20" s="75">
        <v>640534.04</v>
      </c>
      <c r="F20" s="110"/>
      <c r="G20" s="110"/>
      <c r="H20" s="110"/>
      <c r="I20" s="62"/>
      <c r="J20" s="62"/>
      <c r="K20" s="110">
        <f t="shared" si="0"/>
        <v>2691908.02</v>
      </c>
    </row>
    <row r="21" spans="1:14" x14ac:dyDescent="0.2">
      <c r="A21" s="2" t="s">
        <v>37</v>
      </c>
      <c r="B21" s="62">
        <v>720420.19</v>
      </c>
      <c r="C21" s="62">
        <v>0</v>
      </c>
      <c r="D21" s="62">
        <v>681566.74</v>
      </c>
      <c r="E21" s="75">
        <v>644290.23</v>
      </c>
      <c r="F21" s="110"/>
      <c r="G21" s="110"/>
      <c r="H21" s="110"/>
      <c r="I21" s="62"/>
      <c r="J21" s="62"/>
      <c r="K21" s="110">
        <f t="shared" si="0"/>
        <v>2046277.16</v>
      </c>
      <c r="M21" s="62"/>
      <c r="N21" s="62"/>
    </row>
    <row r="22" spans="1:14" x14ac:dyDescent="0.2">
      <c r="A22" s="2" t="s">
        <v>38</v>
      </c>
      <c r="B22" s="62">
        <v>830396.94</v>
      </c>
      <c r="C22" s="62">
        <v>0</v>
      </c>
      <c r="D22" s="62">
        <v>794445.18</v>
      </c>
      <c r="E22" s="75">
        <v>801164.48</v>
      </c>
      <c r="F22" s="110"/>
      <c r="G22" s="110"/>
      <c r="H22" s="110"/>
      <c r="I22" s="62"/>
      <c r="J22" s="62"/>
      <c r="K22" s="110">
        <f t="shared" si="0"/>
        <v>2426006.6</v>
      </c>
    </row>
    <row r="23" spans="1:14" x14ac:dyDescent="0.2">
      <c r="A23" s="2" t="s">
        <v>39</v>
      </c>
      <c r="B23" s="62">
        <v>3604463.98</v>
      </c>
      <c r="C23" s="62">
        <v>4493.2</v>
      </c>
      <c r="D23" s="62">
        <v>2791462.49</v>
      </c>
      <c r="E23" s="75">
        <v>2899688.22</v>
      </c>
      <c r="F23" s="110"/>
      <c r="G23" s="110"/>
      <c r="H23" s="110"/>
      <c r="I23" s="62"/>
      <c r="J23" s="62"/>
      <c r="K23" s="110">
        <f t="shared" si="0"/>
        <v>9300107.8900000006</v>
      </c>
    </row>
    <row r="24" spans="1:14" x14ac:dyDescent="0.2">
      <c r="A24" s="76" t="s">
        <v>40</v>
      </c>
      <c r="B24" s="81">
        <v>349496.87</v>
      </c>
      <c r="C24" s="62">
        <v>0</v>
      </c>
      <c r="D24" s="81">
        <v>204082.63</v>
      </c>
      <c r="E24" s="77">
        <v>207273.92</v>
      </c>
      <c r="F24" s="111"/>
      <c r="G24" s="111"/>
      <c r="H24" s="111"/>
      <c r="I24" s="81"/>
      <c r="J24" s="81"/>
      <c r="K24" s="111">
        <f t="shared" si="0"/>
        <v>760853.42</v>
      </c>
    </row>
    <row r="25" spans="1:14" x14ac:dyDescent="0.2">
      <c r="B25" s="2"/>
      <c r="C25" s="78"/>
      <c r="D25" s="2"/>
      <c r="E25" s="75"/>
      <c r="F25" s="2"/>
      <c r="G25" s="2"/>
      <c r="H25" s="2"/>
      <c r="I25" s="2"/>
      <c r="K25" s="110"/>
    </row>
    <row r="26" spans="1:14" x14ac:dyDescent="0.2">
      <c r="A26" s="79" t="s">
        <v>75</v>
      </c>
      <c r="B26" s="77">
        <f t="shared" ref="B26:J26" si="1">SUM(B8:B24)</f>
        <v>35604688.750000007</v>
      </c>
      <c r="C26" s="77">
        <f t="shared" ref="C26:F26" si="2">SUM(C8:C24)</f>
        <v>32022.19</v>
      </c>
      <c r="D26" s="77">
        <f t="shared" si="2"/>
        <v>27753173.909999993</v>
      </c>
      <c r="E26" s="77">
        <f t="shared" si="2"/>
        <v>28705449.57</v>
      </c>
      <c r="F26" s="77">
        <f t="shared" si="2"/>
        <v>0</v>
      </c>
      <c r="G26" s="77">
        <f t="shared" si="1"/>
        <v>0</v>
      </c>
      <c r="H26" s="77">
        <f t="shared" si="1"/>
        <v>0</v>
      </c>
      <c r="I26" s="77">
        <f t="shared" si="1"/>
        <v>0</v>
      </c>
      <c r="J26" s="77">
        <f t="shared" si="1"/>
        <v>0</v>
      </c>
      <c r="K26" s="101">
        <f>SUM(B26:J26)</f>
        <v>92095334.419999987</v>
      </c>
      <c r="L26" s="6"/>
    </row>
    <row r="27" spans="1:14" x14ac:dyDescent="0.2">
      <c r="B27" s="84"/>
      <c r="C27" s="84"/>
      <c r="D27" s="84"/>
      <c r="E27" s="2"/>
      <c r="F27" s="84"/>
      <c r="G27" s="84"/>
      <c r="H27" s="84"/>
      <c r="I27" s="84"/>
      <c r="J27" s="84"/>
      <c r="K27" s="112"/>
    </row>
    <row r="28" spans="1:14" x14ac:dyDescent="0.2">
      <c r="A28" s="63" t="s">
        <v>78</v>
      </c>
      <c r="B28" s="62">
        <v>2170835.59</v>
      </c>
      <c r="C28" s="62">
        <v>-32022.19</v>
      </c>
      <c r="D28" s="62">
        <v>1653559.64</v>
      </c>
      <c r="E28" s="80">
        <v>1702562.98</v>
      </c>
      <c r="G28" s="80"/>
      <c r="H28" s="80"/>
      <c r="I28" s="113"/>
      <c r="J28" s="113"/>
      <c r="K28" s="114">
        <f>SUM(B28:J28)</f>
        <v>5494936.0199999996</v>
      </c>
      <c r="L28" s="6"/>
    </row>
    <row r="29" spans="1:14" x14ac:dyDescent="0.2">
      <c r="A29" s="63" t="s">
        <v>79</v>
      </c>
      <c r="B29" s="62">
        <v>0</v>
      </c>
      <c r="C29" s="62">
        <v>0</v>
      </c>
      <c r="D29" s="62">
        <v>0</v>
      </c>
      <c r="E29" s="80"/>
      <c r="G29" s="91"/>
      <c r="H29" s="91"/>
      <c r="I29" s="115"/>
      <c r="J29" s="115"/>
      <c r="K29" s="114">
        <f>SUM(B29:J29)</f>
        <v>0</v>
      </c>
    </row>
    <row r="30" spans="1:14" x14ac:dyDescent="0.2">
      <c r="A30" s="2" t="s">
        <v>99</v>
      </c>
      <c r="B30" s="62">
        <v>133123.20000000001</v>
      </c>
      <c r="C30" s="62">
        <v>0</v>
      </c>
      <c r="D30" s="62">
        <v>0</v>
      </c>
      <c r="E30" s="80"/>
      <c r="G30" s="91"/>
      <c r="H30" s="91"/>
      <c r="I30" s="115"/>
      <c r="J30" s="115"/>
      <c r="K30" s="114">
        <f>SUM(B30:J30)</f>
        <v>133123.20000000001</v>
      </c>
    </row>
    <row r="31" spans="1:14" x14ac:dyDescent="0.2">
      <c r="A31" s="70" t="s">
        <v>80</v>
      </c>
      <c r="B31" s="62">
        <v>173970.39</v>
      </c>
      <c r="C31" s="62">
        <v>0</v>
      </c>
      <c r="D31" s="62">
        <v>116765.31</v>
      </c>
      <c r="E31" s="80">
        <v>91226.4</v>
      </c>
      <c r="G31" s="92"/>
      <c r="H31" s="116"/>
      <c r="I31" s="116"/>
      <c r="J31" s="115"/>
      <c r="K31" s="114">
        <f>SUM(B31:J31)</f>
        <v>381962.1</v>
      </c>
    </row>
    <row r="32" spans="1:14" s="63" customFormat="1" x14ac:dyDescent="0.2">
      <c r="A32" s="117" t="s">
        <v>81</v>
      </c>
      <c r="B32" s="81">
        <v>0</v>
      </c>
      <c r="C32" s="81">
        <v>0</v>
      </c>
      <c r="D32" s="81">
        <v>0</v>
      </c>
      <c r="E32" s="77"/>
      <c r="F32" s="81"/>
      <c r="G32" s="101"/>
      <c r="H32" s="101"/>
      <c r="I32" s="118"/>
      <c r="J32" s="118"/>
      <c r="K32" s="81">
        <f>SUM(B32:J32)</f>
        <v>0</v>
      </c>
    </row>
    <row r="33" spans="1:11" s="63" customFormat="1" x14ac:dyDescent="0.2">
      <c r="B33" s="92"/>
      <c r="C33" s="84"/>
      <c r="D33" s="84"/>
      <c r="E33" s="2"/>
      <c r="F33" s="84"/>
      <c r="G33" s="92"/>
      <c r="H33" s="92"/>
      <c r="I33" s="92"/>
      <c r="J33" s="92"/>
      <c r="K33" s="119"/>
    </row>
    <row r="34" spans="1:11" ht="15" thickBot="1" x14ac:dyDescent="0.25">
      <c r="A34" s="82" t="s">
        <v>82</v>
      </c>
      <c r="B34" s="126">
        <f>SUM(B26:B32)</f>
        <v>38082617.930000007</v>
      </c>
      <c r="C34" s="126">
        <f t="shared" ref="C34:D34" si="3">SUM(C26:C32)</f>
        <v>0</v>
      </c>
      <c r="D34" s="126">
        <f t="shared" si="3"/>
        <v>29523498.859999992</v>
      </c>
      <c r="E34" s="126">
        <f>SUM(E26:E32)</f>
        <v>30499238.949999999</v>
      </c>
      <c r="F34" s="126">
        <f>SUM(F26:F32)</f>
        <v>0</v>
      </c>
      <c r="G34" s="126">
        <f t="shared" ref="G34:K34" si="4">SUM(G26:G32)</f>
        <v>0</v>
      </c>
      <c r="H34" s="126">
        <f t="shared" si="4"/>
        <v>0</v>
      </c>
      <c r="I34" s="126">
        <f t="shared" si="4"/>
        <v>0</v>
      </c>
      <c r="J34" s="126">
        <f t="shared" si="4"/>
        <v>0</v>
      </c>
      <c r="K34" s="127">
        <f t="shared" si="4"/>
        <v>98105355.73999998</v>
      </c>
    </row>
    <row r="35" spans="1:11" s="6" customFormat="1" ht="15" thickTop="1" x14ac:dyDescent="0.2">
      <c r="B35" s="107"/>
      <c r="C35" s="107"/>
      <c r="D35" s="107"/>
      <c r="E35" s="107"/>
      <c r="F35" s="107"/>
      <c r="G35" s="107"/>
      <c r="H35" s="107"/>
      <c r="I35" s="107"/>
      <c r="J35" s="107"/>
    </row>
    <row r="36" spans="1:11" x14ac:dyDescent="0.2">
      <c r="B36" s="107"/>
      <c r="C36" s="107"/>
      <c r="D36" s="107"/>
      <c r="E36" s="107"/>
      <c r="F36" s="107"/>
      <c r="G36" s="107"/>
    </row>
    <row r="37" spans="1:11" x14ac:dyDescent="0.2">
      <c r="E37" s="107"/>
      <c r="F37" s="107"/>
      <c r="G37" s="107"/>
    </row>
    <row r="40" spans="1:11" x14ac:dyDescent="0.2">
      <c r="A40" s="25"/>
    </row>
  </sheetData>
  <mergeCells count="2">
    <mergeCell ref="A1:K1"/>
    <mergeCell ref="A2:K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9"/>
  <sheetViews>
    <sheetView workbookViewId="0">
      <selection activeCell="H39" sqref="H39"/>
    </sheetView>
  </sheetViews>
  <sheetFormatPr defaultRowHeight="14.25" x14ac:dyDescent="0.2"/>
  <cols>
    <col min="1" max="1" width="37.7109375" style="2" bestFit="1" customWidth="1"/>
    <col min="2" max="2" width="18.42578125" style="2" customWidth="1"/>
    <col min="3" max="3" width="17.42578125" style="2" customWidth="1"/>
    <col min="4" max="4" width="18.7109375" style="2" customWidth="1"/>
    <col min="5" max="6" width="15.28515625" style="2" bestFit="1" customWidth="1"/>
    <col min="7" max="7" width="15.7109375" style="2" bestFit="1" customWidth="1"/>
    <col min="8" max="9" width="15.140625" style="2" customWidth="1"/>
    <col min="10" max="10" width="15.7109375" style="2" customWidth="1"/>
    <col min="11" max="258" width="9.140625" style="2"/>
    <col min="259" max="259" width="36" style="2" customWidth="1"/>
    <col min="260" max="261" width="13.85546875" style="2" customWidth="1"/>
    <col min="262" max="264" width="15.140625" style="2" bestFit="1" customWidth="1"/>
    <col min="265" max="265" width="15.140625" style="2" customWidth="1"/>
    <col min="266" max="266" width="15.7109375" style="2" customWidth="1"/>
    <col min="267" max="514" width="9.140625" style="2"/>
    <col min="515" max="515" width="36" style="2" customWidth="1"/>
    <col min="516" max="517" width="13.85546875" style="2" customWidth="1"/>
    <col min="518" max="520" width="15.140625" style="2" bestFit="1" customWidth="1"/>
    <col min="521" max="521" width="15.140625" style="2" customWidth="1"/>
    <col min="522" max="522" width="15.7109375" style="2" customWidth="1"/>
    <col min="523" max="770" width="9.140625" style="2"/>
    <col min="771" max="771" width="36" style="2" customWidth="1"/>
    <col min="772" max="773" width="13.85546875" style="2" customWidth="1"/>
    <col min="774" max="776" width="15.140625" style="2" bestFit="1" customWidth="1"/>
    <col min="777" max="777" width="15.140625" style="2" customWidth="1"/>
    <col min="778" max="778" width="15.7109375" style="2" customWidth="1"/>
    <col min="779" max="1026" width="9.140625" style="2"/>
    <col min="1027" max="1027" width="36" style="2" customWidth="1"/>
    <col min="1028" max="1029" width="13.85546875" style="2" customWidth="1"/>
    <col min="1030" max="1032" width="15.140625" style="2" bestFit="1" customWidth="1"/>
    <col min="1033" max="1033" width="15.140625" style="2" customWidth="1"/>
    <col min="1034" max="1034" width="15.7109375" style="2" customWidth="1"/>
    <col min="1035" max="1282" width="9.140625" style="2"/>
    <col min="1283" max="1283" width="36" style="2" customWidth="1"/>
    <col min="1284" max="1285" width="13.85546875" style="2" customWidth="1"/>
    <col min="1286" max="1288" width="15.140625" style="2" bestFit="1" customWidth="1"/>
    <col min="1289" max="1289" width="15.140625" style="2" customWidth="1"/>
    <col min="1290" max="1290" width="15.7109375" style="2" customWidth="1"/>
    <col min="1291" max="1538" width="9.140625" style="2"/>
    <col min="1539" max="1539" width="36" style="2" customWidth="1"/>
    <col min="1540" max="1541" width="13.85546875" style="2" customWidth="1"/>
    <col min="1542" max="1544" width="15.140625" style="2" bestFit="1" customWidth="1"/>
    <col min="1545" max="1545" width="15.140625" style="2" customWidth="1"/>
    <col min="1546" max="1546" width="15.7109375" style="2" customWidth="1"/>
    <col min="1547" max="1794" width="9.140625" style="2"/>
    <col min="1795" max="1795" width="36" style="2" customWidth="1"/>
    <col min="1796" max="1797" width="13.85546875" style="2" customWidth="1"/>
    <col min="1798" max="1800" width="15.140625" style="2" bestFit="1" customWidth="1"/>
    <col min="1801" max="1801" width="15.140625" style="2" customWidth="1"/>
    <col min="1802" max="1802" width="15.7109375" style="2" customWidth="1"/>
    <col min="1803" max="2050" width="9.140625" style="2"/>
    <col min="2051" max="2051" width="36" style="2" customWidth="1"/>
    <col min="2052" max="2053" width="13.85546875" style="2" customWidth="1"/>
    <col min="2054" max="2056" width="15.140625" style="2" bestFit="1" customWidth="1"/>
    <col min="2057" max="2057" width="15.140625" style="2" customWidth="1"/>
    <col min="2058" max="2058" width="15.7109375" style="2" customWidth="1"/>
    <col min="2059" max="2306" width="9.140625" style="2"/>
    <col min="2307" max="2307" width="36" style="2" customWidth="1"/>
    <col min="2308" max="2309" width="13.85546875" style="2" customWidth="1"/>
    <col min="2310" max="2312" width="15.140625" style="2" bestFit="1" customWidth="1"/>
    <col min="2313" max="2313" width="15.140625" style="2" customWidth="1"/>
    <col min="2314" max="2314" width="15.7109375" style="2" customWidth="1"/>
    <col min="2315" max="2562" width="9.140625" style="2"/>
    <col min="2563" max="2563" width="36" style="2" customWidth="1"/>
    <col min="2564" max="2565" width="13.85546875" style="2" customWidth="1"/>
    <col min="2566" max="2568" width="15.140625" style="2" bestFit="1" customWidth="1"/>
    <col min="2569" max="2569" width="15.140625" style="2" customWidth="1"/>
    <col min="2570" max="2570" width="15.7109375" style="2" customWidth="1"/>
    <col min="2571" max="2818" width="9.140625" style="2"/>
    <col min="2819" max="2819" width="36" style="2" customWidth="1"/>
    <col min="2820" max="2821" width="13.85546875" style="2" customWidth="1"/>
    <col min="2822" max="2824" width="15.140625" style="2" bestFit="1" customWidth="1"/>
    <col min="2825" max="2825" width="15.140625" style="2" customWidth="1"/>
    <col min="2826" max="2826" width="15.7109375" style="2" customWidth="1"/>
    <col min="2827" max="3074" width="9.140625" style="2"/>
    <col min="3075" max="3075" width="36" style="2" customWidth="1"/>
    <col min="3076" max="3077" width="13.85546875" style="2" customWidth="1"/>
    <col min="3078" max="3080" width="15.140625" style="2" bestFit="1" customWidth="1"/>
    <col min="3081" max="3081" width="15.140625" style="2" customWidth="1"/>
    <col min="3082" max="3082" width="15.7109375" style="2" customWidth="1"/>
    <col min="3083" max="3330" width="9.140625" style="2"/>
    <col min="3331" max="3331" width="36" style="2" customWidth="1"/>
    <col min="3332" max="3333" width="13.85546875" style="2" customWidth="1"/>
    <col min="3334" max="3336" width="15.140625" style="2" bestFit="1" customWidth="1"/>
    <col min="3337" max="3337" width="15.140625" style="2" customWidth="1"/>
    <col min="3338" max="3338" width="15.7109375" style="2" customWidth="1"/>
    <col min="3339" max="3586" width="9.140625" style="2"/>
    <col min="3587" max="3587" width="36" style="2" customWidth="1"/>
    <col min="3588" max="3589" width="13.85546875" style="2" customWidth="1"/>
    <col min="3590" max="3592" width="15.140625" style="2" bestFit="1" customWidth="1"/>
    <col min="3593" max="3593" width="15.140625" style="2" customWidth="1"/>
    <col min="3594" max="3594" width="15.7109375" style="2" customWidth="1"/>
    <col min="3595" max="3842" width="9.140625" style="2"/>
    <col min="3843" max="3843" width="36" style="2" customWidth="1"/>
    <col min="3844" max="3845" width="13.85546875" style="2" customWidth="1"/>
    <col min="3846" max="3848" width="15.140625" style="2" bestFit="1" customWidth="1"/>
    <col min="3849" max="3849" width="15.140625" style="2" customWidth="1"/>
    <col min="3850" max="3850" width="15.7109375" style="2" customWidth="1"/>
    <col min="3851" max="4098" width="9.140625" style="2"/>
    <col min="4099" max="4099" width="36" style="2" customWidth="1"/>
    <col min="4100" max="4101" width="13.85546875" style="2" customWidth="1"/>
    <col min="4102" max="4104" width="15.140625" style="2" bestFit="1" customWidth="1"/>
    <col min="4105" max="4105" width="15.140625" style="2" customWidth="1"/>
    <col min="4106" max="4106" width="15.7109375" style="2" customWidth="1"/>
    <col min="4107" max="4354" width="9.140625" style="2"/>
    <col min="4355" max="4355" width="36" style="2" customWidth="1"/>
    <col min="4356" max="4357" width="13.85546875" style="2" customWidth="1"/>
    <col min="4358" max="4360" width="15.140625" style="2" bestFit="1" customWidth="1"/>
    <col min="4361" max="4361" width="15.140625" style="2" customWidth="1"/>
    <col min="4362" max="4362" width="15.7109375" style="2" customWidth="1"/>
    <col min="4363" max="4610" width="9.140625" style="2"/>
    <col min="4611" max="4611" width="36" style="2" customWidth="1"/>
    <col min="4612" max="4613" width="13.85546875" style="2" customWidth="1"/>
    <col min="4614" max="4616" width="15.140625" style="2" bestFit="1" customWidth="1"/>
    <col min="4617" max="4617" width="15.140625" style="2" customWidth="1"/>
    <col min="4618" max="4618" width="15.7109375" style="2" customWidth="1"/>
    <col min="4619" max="4866" width="9.140625" style="2"/>
    <col min="4867" max="4867" width="36" style="2" customWidth="1"/>
    <col min="4868" max="4869" width="13.85546875" style="2" customWidth="1"/>
    <col min="4870" max="4872" width="15.140625" style="2" bestFit="1" customWidth="1"/>
    <col min="4873" max="4873" width="15.140625" style="2" customWidth="1"/>
    <col min="4874" max="4874" width="15.7109375" style="2" customWidth="1"/>
    <col min="4875" max="5122" width="9.140625" style="2"/>
    <col min="5123" max="5123" width="36" style="2" customWidth="1"/>
    <col min="5124" max="5125" width="13.85546875" style="2" customWidth="1"/>
    <col min="5126" max="5128" width="15.140625" style="2" bestFit="1" customWidth="1"/>
    <col min="5129" max="5129" width="15.140625" style="2" customWidth="1"/>
    <col min="5130" max="5130" width="15.7109375" style="2" customWidth="1"/>
    <col min="5131" max="5378" width="9.140625" style="2"/>
    <col min="5379" max="5379" width="36" style="2" customWidth="1"/>
    <col min="5380" max="5381" width="13.85546875" style="2" customWidth="1"/>
    <col min="5382" max="5384" width="15.140625" style="2" bestFit="1" customWidth="1"/>
    <col min="5385" max="5385" width="15.140625" style="2" customWidth="1"/>
    <col min="5386" max="5386" width="15.7109375" style="2" customWidth="1"/>
    <col min="5387" max="5634" width="9.140625" style="2"/>
    <col min="5635" max="5635" width="36" style="2" customWidth="1"/>
    <col min="5636" max="5637" width="13.85546875" style="2" customWidth="1"/>
    <col min="5638" max="5640" width="15.140625" style="2" bestFit="1" customWidth="1"/>
    <col min="5641" max="5641" width="15.140625" style="2" customWidth="1"/>
    <col min="5642" max="5642" width="15.7109375" style="2" customWidth="1"/>
    <col min="5643" max="5890" width="9.140625" style="2"/>
    <col min="5891" max="5891" width="36" style="2" customWidth="1"/>
    <col min="5892" max="5893" width="13.85546875" style="2" customWidth="1"/>
    <col min="5894" max="5896" width="15.140625" style="2" bestFit="1" customWidth="1"/>
    <col min="5897" max="5897" width="15.140625" style="2" customWidth="1"/>
    <col min="5898" max="5898" width="15.7109375" style="2" customWidth="1"/>
    <col min="5899" max="6146" width="9.140625" style="2"/>
    <col min="6147" max="6147" width="36" style="2" customWidth="1"/>
    <col min="6148" max="6149" width="13.85546875" style="2" customWidth="1"/>
    <col min="6150" max="6152" width="15.140625" style="2" bestFit="1" customWidth="1"/>
    <col min="6153" max="6153" width="15.140625" style="2" customWidth="1"/>
    <col min="6154" max="6154" width="15.7109375" style="2" customWidth="1"/>
    <col min="6155" max="6402" width="9.140625" style="2"/>
    <col min="6403" max="6403" width="36" style="2" customWidth="1"/>
    <col min="6404" max="6405" width="13.85546875" style="2" customWidth="1"/>
    <col min="6406" max="6408" width="15.140625" style="2" bestFit="1" customWidth="1"/>
    <col min="6409" max="6409" width="15.140625" style="2" customWidth="1"/>
    <col min="6410" max="6410" width="15.7109375" style="2" customWidth="1"/>
    <col min="6411" max="6658" width="9.140625" style="2"/>
    <col min="6659" max="6659" width="36" style="2" customWidth="1"/>
    <col min="6660" max="6661" width="13.85546875" style="2" customWidth="1"/>
    <col min="6662" max="6664" width="15.140625" style="2" bestFit="1" customWidth="1"/>
    <col min="6665" max="6665" width="15.140625" style="2" customWidth="1"/>
    <col min="6666" max="6666" width="15.7109375" style="2" customWidth="1"/>
    <col min="6667" max="6914" width="9.140625" style="2"/>
    <col min="6915" max="6915" width="36" style="2" customWidth="1"/>
    <col min="6916" max="6917" width="13.85546875" style="2" customWidth="1"/>
    <col min="6918" max="6920" width="15.140625" style="2" bestFit="1" customWidth="1"/>
    <col min="6921" max="6921" width="15.140625" style="2" customWidth="1"/>
    <col min="6922" max="6922" width="15.7109375" style="2" customWidth="1"/>
    <col min="6923" max="7170" width="9.140625" style="2"/>
    <col min="7171" max="7171" width="36" style="2" customWidth="1"/>
    <col min="7172" max="7173" width="13.85546875" style="2" customWidth="1"/>
    <col min="7174" max="7176" width="15.140625" style="2" bestFit="1" customWidth="1"/>
    <col min="7177" max="7177" width="15.140625" style="2" customWidth="1"/>
    <col min="7178" max="7178" width="15.7109375" style="2" customWidth="1"/>
    <col min="7179" max="7426" width="9.140625" style="2"/>
    <col min="7427" max="7427" width="36" style="2" customWidth="1"/>
    <col min="7428" max="7429" width="13.85546875" style="2" customWidth="1"/>
    <col min="7430" max="7432" width="15.140625" style="2" bestFit="1" customWidth="1"/>
    <col min="7433" max="7433" width="15.140625" style="2" customWidth="1"/>
    <col min="7434" max="7434" width="15.7109375" style="2" customWidth="1"/>
    <col min="7435" max="7682" width="9.140625" style="2"/>
    <col min="7683" max="7683" width="36" style="2" customWidth="1"/>
    <col min="7684" max="7685" width="13.85546875" style="2" customWidth="1"/>
    <col min="7686" max="7688" width="15.140625" style="2" bestFit="1" customWidth="1"/>
    <col min="7689" max="7689" width="15.140625" style="2" customWidth="1"/>
    <col min="7690" max="7690" width="15.7109375" style="2" customWidth="1"/>
    <col min="7691" max="7938" width="9.140625" style="2"/>
    <col min="7939" max="7939" width="36" style="2" customWidth="1"/>
    <col min="7940" max="7941" width="13.85546875" style="2" customWidth="1"/>
    <col min="7942" max="7944" width="15.140625" style="2" bestFit="1" customWidth="1"/>
    <col min="7945" max="7945" width="15.140625" style="2" customWidth="1"/>
    <col min="7946" max="7946" width="15.7109375" style="2" customWidth="1"/>
    <col min="7947" max="8194" width="9.140625" style="2"/>
    <col min="8195" max="8195" width="36" style="2" customWidth="1"/>
    <col min="8196" max="8197" width="13.85546875" style="2" customWidth="1"/>
    <col min="8198" max="8200" width="15.140625" style="2" bestFit="1" customWidth="1"/>
    <col min="8201" max="8201" width="15.140625" style="2" customWidth="1"/>
    <col min="8202" max="8202" width="15.7109375" style="2" customWidth="1"/>
    <col min="8203" max="8450" width="9.140625" style="2"/>
    <col min="8451" max="8451" width="36" style="2" customWidth="1"/>
    <col min="8452" max="8453" width="13.85546875" style="2" customWidth="1"/>
    <col min="8454" max="8456" width="15.140625" style="2" bestFit="1" customWidth="1"/>
    <col min="8457" max="8457" width="15.140625" style="2" customWidth="1"/>
    <col min="8458" max="8458" width="15.7109375" style="2" customWidth="1"/>
    <col min="8459" max="8706" width="9.140625" style="2"/>
    <col min="8707" max="8707" width="36" style="2" customWidth="1"/>
    <col min="8708" max="8709" width="13.85546875" style="2" customWidth="1"/>
    <col min="8710" max="8712" width="15.140625" style="2" bestFit="1" customWidth="1"/>
    <col min="8713" max="8713" width="15.140625" style="2" customWidth="1"/>
    <col min="8714" max="8714" width="15.7109375" style="2" customWidth="1"/>
    <col min="8715" max="8962" width="9.140625" style="2"/>
    <col min="8963" max="8963" width="36" style="2" customWidth="1"/>
    <col min="8964" max="8965" width="13.85546875" style="2" customWidth="1"/>
    <col min="8966" max="8968" width="15.140625" style="2" bestFit="1" customWidth="1"/>
    <col min="8969" max="8969" width="15.140625" style="2" customWidth="1"/>
    <col min="8970" max="8970" width="15.7109375" style="2" customWidth="1"/>
    <col min="8971" max="9218" width="9.140625" style="2"/>
    <col min="9219" max="9219" width="36" style="2" customWidth="1"/>
    <col min="9220" max="9221" width="13.85546875" style="2" customWidth="1"/>
    <col min="9222" max="9224" width="15.140625" style="2" bestFit="1" customWidth="1"/>
    <col min="9225" max="9225" width="15.140625" style="2" customWidth="1"/>
    <col min="9226" max="9226" width="15.7109375" style="2" customWidth="1"/>
    <col min="9227" max="9474" width="9.140625" style="2"/>
    <col min="9475" max="9475" width="36" style="2" customWidth="1"/>
    <col min="9476" max="9477" width="13.85546875" style="2" customWidth="1"/>
    <col min="9478" max="9480" width="15.140625" style="2" bestFit="1" customWidth="1"/>
    <col min="9481" max="9481" width="15.140625" style="2" customWidth="1"/>
    <col min="9482" max="9482" width="15.7109375" style="2" customWidth="1"/>
    <col min="9483" max="9730" width="9.140625" style="2"/>
    <col min="9731" max="9731" width="36" style="2" customWidth="1"/>
    <col min="9732" max="9733" width="13.85546875" style="2" customWidth="1"/>
    <col min="9734" max="9736" width="15.140625" style="2" bestFit="1" customWidth="1"/>
    <col min="9737" max="9737" width="15.140625" style="2" customWidth="1"/>
    <col min="9738" max="9738" width="15.7109375" style="2" customWidth="1"/>
    <col min="9739" max="9986" width="9.140625" style="2"/>
    <col min="9987" max="9987" width="36" style="2" customWidth="1"/>
    <col min="9988" max="9989" width="13.85546875" style="2" customWidth="1"/>
    <col min="9990" max="9992" width="15.140625" style="2" bestFit="1" customWidth="1"/>
    <col min="9993" max="9993" width="15.140625" style="2" customWidth="1"/>
    <col min="9994" max="9994" width="15.7109375" style="2" customWidth="1"/>
    <col min="9995" max="10242" width="9.140625" style="2"/>
    <col min="10243" max="10243" width="36" style="2" customWidth="1"/>
    <col min="10244" max="10245" width="13.85546875" style="2" customWidth="1"/>
    <col min="10246" max="10248" width="15.140625" style="2" bestFit="1" customWidth="1"/>
    <col min="10249" max="10249" width="15.140625" style="2" customWidth="1"/>
    <col min="10250" max="10250" width="15.7109375" style="2" customWidth="1"/>
    <col min="10251" max="10498" width="9.140625" style="2"/>
    <col min="10499" max="10499" width="36" style="2" customWidth="1"/>
    <col min="10500" max="10501" width="13.85546875" style="2" customWidth="1"/>
    <col min="10502" max="10504" width="15.140625" style="2" bestFit="1" customWidth="1"/>
    <col min="10505" max="10505" width="15.140625" style="2" customWidth="1"/>
    <col min="10506" max="10506" width="15.7109375" style="2" customWidth="1"/>
    <col min="10507" max="10754" width="9.140625" style="2"/>
    <col min="10755" max="10755" width="36" style="2" customWidth="1"/>
    <col min="10756" max="10757" width="13.85546875" style="2" customWidth="1"/>
    <col min="10758" max="10760" width="15.140625" style="2" bestFit="1" customWidth="1"/>
    <col min="10761" max="10761" width="15.140625" style="2" customWidth="1"/>
    <col min="10762" max="10762" width="15.7109375" style="2" customWidth="1"/>
    <col min="10763" max="11010" width="9.140625" style="2"/>
    <col min="11011" max="11011" width="36" style="2" customWidth="1"/>
    <col min="11012" max="11013" width="13.85546875" style="2" customWidth="1"/>
    <col min="11014" max="11016" width="15.140625" style="2" bestFit="1" customWidth="1"/>
    <col min="11017" max="11017" width="15.140625" style="2" customWidth="1"/>
    <col min="11018" max="11018" width="15.7109375" style="2" customWidth="1"/>
    <col min="11019" max="11266" width="9.140625" style="2"/>
    <col min="11267" max="11267" width="36" style="2" customWidth="1"/>
    <col min="11268" max="11269" width="13.85546875" style="2" customWidth="1"/>
    <col min="11270" max="11272" width="15.140625" style="2" bestFit="1" customWidth="1"/>
    <col min="11273" max="11273" width="15.140625" style="2" customWidth="1"/>
    <col min="11274" max="11274" width="15.7109375" style="2" customWidth="1"/>
    <col min="11275" max="11522" width="9.140625" style="2"/>
    <col min="11523" max="11523" width="36" style="2" customWidth="1"/>
    <col min="11524" max="11525" width="13.85546875" style="2" customWidth="1"/>
    <col min="11526" max="11528" width="15.140625" style="2" bestFit="1" customWidth="1"/>
    <col min="11529" max="11529" width="15.140625" style="2" customWidth="1"/>
    <col min="11530" max="11530" width="15.7109375" style="2" customWidth="1"/>
    <col min="11531" max="11778" width="9.140625" style="2"/>
    <col min="11779" max="11779" width="36" style="2" customWidth="1"/>
    <col min="11780" max="11781" width="13.85546875" style="2" customWidth="1"/>
    <col min="11782" max="11784" width="15.140625" style="2" bestFit="1" customWidth="1"/>
    <col min="11785" max="11785" width="15.140625" style="2" customWidth="1"/>
    <col min="11786" max="11786" width="15.7109375" style="2" customWidth="1"/>
    <col min="11787" max="12034" width="9.140625" style="2"/>
    <col min="12035" max="12035" width="36" style="2" customWidth="1"/>
    <col min="12036" max="12037" width="13.85546875" style="2" customWidth="1"/>
    <col min="12038" max="12040" width="15.140625" style="2" bestFit="1" customWidth="1"/>
    <col min="12041" max="12041" width="15.140625" style="2" customWidth="1"/>
    <col min="12042" max="12042" width="15.7109375" style="2" customWidth="1"/>
    <col min="12043" max="12290" width="9.140625" style="2"/>
    <col min="12291" max="12291" width="36" style="2" customWidth="1"/>
    <col min="12292" max="12293" width="13.85546875" style="2" customWidth="1"/>
    <col min="12294" max="12296" width="15.140625" style="2" bestFit="1" customWidth="1"/>
    <col min="12297" max="12297" width="15.140625" style="2" customWidth="1"/>
    <col min="12298" max="12298" width="15.7109375" style="2" customWidth="1"/>
    <col min="12299" max="12546" width="9.140625" style="2"/>
    <col min="12547" max="12547" width="36" style="2" customWidth="1"/>
    <col min="12548" max="12549" width="13.85546875" style="2" customWidth="1"/>
    <col min="12550" max="12552" width="15.140625" style="2" bestFit="1" customWidth="1"/>
    <col min="12553" max="12553" width="15.140625" style="2" customWidth="1"/>
    <col min="12554" max="12554" width="15.7109375" style="2" customWidth="1"/>
    <col min="12555" max="12802" width="9.140625" style="2"/>
    <col min="12803" max="12803" width="36" style="2" customWidth="1"/>
    <col min="12804" max="12805" width="13.85546875" style="2" customWidth="1"/>
    <col min="12806" max="12808" width="15.140625" style="2" bestFit="1" customWidth="1"/>
    <col min="12809" max="12809" width="15.140625" style="2" customWidth="1"/>
    <col min="12810" max="12810" width="15.7109375" style="2" customWidth="1"/>
    <col min="12811" max="13058" width="9.140625" style="2"/>
    <col min="13059" max="13059" width="36" style="2" customWidth="1"/>
    <col min="13060" max="13061" width="13.85546875" style="2" customWidth="1"/>
    <col min="13062" max="13064" width="15.140625" style="2" bestFit="1" customWidth="1"/>
    <col min="13065" max="13065" width="15.140625" style="2" customWidth="1"/>
    <col min="13066" max="13066" width="15.7109375" style="2" customWidth="1"/>
    <col min="13067" max="13314" width="9.140625" style="2"/>
    <col min="13315" max="13315" width="36" style="2" customWidth="1"/>
    <col min="13316" max="13317" width="13.85546875" style="2" customWidth="1"/>
    <col min="13318" max="13320" width="15.140625" style="2" bestFit="1" customWidth="1"/>
    <col min="13321" max="13321" width="15.140625" style="2" customWidth="1"/>
    <col min="13322" max="13322" width="15.7109375" style="2" customWidth="1"/>
    <col min="13323" max="13570" width="9.140625" style="2"/>
    <col min="13571" max="13571" width="36" style="2" customWidth="1"/>
    <col min="13572" max="13573" width="13.85546875" style="2" customWidth="1"/>
    <col min="13574" max="13576" width="15.140625" style="2" bestFit="1" customWidth="1"/>
    <col min="13577" max="13577" width="15.140625" style="2" customWidth="1"/>
    <col min="13578" max="13578" width="15.7109375" style="2" customWidth="1"/>
    <col min="13579" max="13826" width="9.140625" style="2"/>
    <col min="13827" max="13827" width="36" style="2" customWidth="1"/>
    <col min="13828" max="13829" width="13.85546875" style="2" customWidth="1"/>
    <col min="13830" max="13832" width="15.140625" style="2" bestFit="1" customWidth="1"/>
    <col min="13833" max="13833" width="15.140625" style="2" customWidth="1"/>
    <col min="13834" max="13834" width="15.7109375" style="2" customWidth="1"/>
    <col min="13835" max="14082" width="9.140625" style="2"/>
    <col min="14083" max="14083" width="36" style="2" customWidth="1"/>
    <col min="14084" max="14085" width="13.85546875" style="2" customWidth="1"/>
    <col min="14086" max="14088" width="15.140625" style="2" bestFit="1" customWidth="1"/>
    <col min="14089" max="14089" width="15.140625" style="2" customWidth="1"/>
    <col min="14090" max="14090" width="15.7109375" style="2" customWidth="1"/>
    <col min="14091" max="14338" width="9.140625" style="2"/>
    <col min="14339" max="14339" width="36" style="2" customWidth="1"/>
    <col min="14340" max="14341" width="13.85546875" style="2" customWidth="1"/>
    <col min="14342" max="14344" width="15.140625" style="2" bestFit="1" customWidth="1"/>
    <col min="14345" max="14345" width="15.140625" style="2" customWidth="1"/>
    <col min="14346" max="14346" width="15.7109375" style="2" customWidth="1"/>
    <col min="14347" max="14594" width="9.140625" style="2"/>
    <col min="14595" max="14595" width="36" style="2" customWidth="1"/>
    <col min="14596" max="14597" width="13.85546875" style="2" customWidth="1"/>
    <col min="14598" max="14600" width="15.140625" style="2" bestFit="1" customWidth="1"/>
    <col min="14601" max="14601" width="15.140625" style="2" customWidth="1"/>
    <col min="14602" max="14602" width="15.7109375" style="2" customWidth="1"/>
    <col min="14603" max="14850" width="9.140625" style="2"/>
    <col min="14851" max="14851" width="36" style="2" customWidth="1"/>
    <col min="14852" max="14853" width="13.85546875" style="2" customWidth="1"/>
    <col min="14854" max="14856" width="15.140625" style="2" bestFit="1" customWidth="1"/>
    <col min="14857" max="14857" width="15.140625" style="2" customWidth="1"/>
    <col min="14858" max="14858" width="15.7109375" style="2" customWidth="1"/>
    <col min="14859" max="15106" width="9.140625" style="2"/>
    <col min="15107" max="15107" width="36" style="2" customWidth="1"/>
    <col min="15108" max="15109" width="13.85546875" style="2" customWidth="1"/>
    <col min="15110" max="15112" width="15.140625" style="2" bestFit="1" customWidth="1"/>
    <col min="15113" max="15113" width="15.140625" style="2" customWidth="1"/>
    <col min="15114" max="15114" width="15.7109375" style="2" customWidth="1"/>
    <col min="15115" max="15362" width="9.140625" style="2"/>
    <col min="15363" max="15363" width="36" style="2" customWidth="1"/>
    <col min="15364" max="15365" width="13.85546875" style="2" customWidth="1"/>
    <col min="15366" max="15368" width="15.140625" style="2" bestFit="1" customWidth="1"/>
    <col min="15369" max="15369" width="15.140625" style="2" customWidth="1"/>
    <col min="15370" max="15370" width="15.7109375" style="2" customWidth="1"/>
    <col min="15371" max="15618" width="9.140625" style="2"/>
    <col min="15619" max="15619" width="36" style="2" customWidth="1"/>
    <col min="15620" max="15621" width="13.85546875" style="2" customWidth="1"/>
    <col min="15622" max="15624" width="15.140625" style="2" bestFit="1" customWidth="1"/>
    <col min="15625" max="15625" width="15.140625" style="2" customWidth="1"/>
    <col min="15626" max="15626" width="15.7109375" style="2" customWidth="1"/>
    <col min="15627" max="15874" width="9.140625" style="2"/>
    <col min="15875" max="15875" width="36" style="2" customWidth="1"/>
    <col min="15876" max="15877" width="13.85546875" style="2" customWidth="1"/>
    <col min="15878" max="15880" width="15.140625" style="2" bestFit="1" customWidth="1"/>
    <col min="15881" max="15881" width="15.140625" style="2" customWidth="1"/>
    <col min="15882" max="15882" width="15.7109375" style="2" customWidth="1"/>
    <col min="15883" max="16130" width="9.140625" style="2"/>
    <col min="16131" max="16131" width="36" style="2" customWidth="1"/>
    <col min="16132" max="16133" width="13.85546875" style="2" customWidth="1"/>
    <col min="16134" max="16136" width="15.140625" style="2" bestFit="1" customWidth="1"/>
    <col min="16137" max="16137" width="15.140625" style="2" customWidth="1"/>
    <col min="16138" max="16138" width="15.7109375" style="2" customWidth="1"/>
    <col min="16139" max="16384" width="9.140625" style="2"/>
  </cols>
  <sheetData>
    <row r="1" spans="1:11" ht="15.75" x14ac:dyDescent="0.25">
      <c r="A1" s="153" t="s">
        <v>108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ht="15.75" x14ac:dyDescent="0.25">
      <c r="A2" s="153" t="s">
        <v>104</v>
      </c>
      <c r="B2" s="153"/>
      <c r="C2" s="153"/>
      <c r="D2" s="153"/>
      <c r="E2" s="153"/>
      <c r="F2" s="153"/>
      <c r="G2" s="153"/>
      <c r="H2" s="153"/>
      <c r="I2" s="153"/>
      <c r="J2" s="153"/>
    </row>
    <row r="4" spans="1:11" x14ac:dyDescent="0.2">
      <c r="B4" s="65"/>
      <c r="C4" s="65"/>
      <c r="D4" s="40"/>
      <c r="E4" s="40"/>
      <c r="F4" s="40"/>
      <c r="G4" s="40"/>
      <c r="H4" s="66"/>
      <c r="I4" s="66"/>
    </row>
    <row r="5" spans="1:11" ht="15" thickBot="1" x14ac:dyDescent="0.25">
      <c r="B5" s="67"/>
      <c r="C5" s="68"/>
      <c r="D5" s="67"/>
      <c r="E5" s="67"/>
      <c r="F5" s="67"/>
      <c r="G5" s="67"/>
      <c r="H5" s="40"/>
      <c r="I5" s="40"/>
    </row>
    <row r="6" spans="1:11" s="69" customFormat="1" ht="42.75" customHeight="1" thickBot="1" x14ac:dyDescent="0.25">
      <c r="A6" s="71" t="s">
        <v>23</v>
      </c>
      <c r="B6" s="149" t="s">
        <v>113</v>
      </c>
      <c r="C6" s="150" t="s">
        <v>114</v>
      </c>
      <c r="D6" s="72"/>
      <c r="E6" s="72"/>
      <c r="F6" s="72"/>
      <c r="G6" s="73" t="s">
        <v>15</v>
      </c>
    </row>
    <row r="7" spans="1:11" s="69" customFormat="1" x14ac:dyDescent="0.2"/>
    <row r="8" spans="1:11" x14ac:dyDescent="0.2">
      <c r="A8" s="2" t="s">
        <v>77</v>
      </c>
      <c r="B8" s="74">
        <v>104255.22</v>
      </c>
      <c r="C8" s="75">
        <v>0</v>
      </c>
      <c r="D8" s="75"/>
      <c r="E8" s="75"/>
      <c r="F8" s="75"/>
      <c r="G8" s="75">
        <f t="shared" ref="G8:G24" si="0">SUM(B8:F8)</f>
        <v>104255.22</v>
      </c>
    </row>
    <row r="9" spans="1:11" x14ac:dyDescent="0.2">
      <c r="A9" s="2" t="s">
        <v>24</v>
      </c>
      <c r="B9" s="75">
        <v>69289.41</v>
      </c>
      <c r="C9" s="75">
        <v>7155.26</v>
      </c>
      <c r="D9" s="75"/>
      <c r="E9" s="75"/>
      <c r="F9" s="75"/>
      <c r="G9" s="75">
        <f t="shared" si="0"/>
        <v>76444.67</v>
      </c>
    </row>
    <row r="10" spans="1:11" x14ac:dyDescent="0.2">
      <c r="A10" s="2" t="s">
        <v>25</v>
      </c>
      <c r="B10" s="75">
        <v>6726833.25</v>
      </c>
      <c r="C10" s="75">
        <v>16242.15</v>
      </c>
      <c r="D10" s="75"/>
      <c r="E10" s="75"/>
      <c r="F10" s="75"/>
      <c r="G10" s="75">
        <f t="shared" si="0"/>
        <v>6743075.4000000004</v>
      </c>
    </row>
    <row r="11" spans="1:11" x14ac:dyDescent="0.2">
      <c r="A11" s="2" t="s">
        <v>26</v>
      </c>
      <c r="B11" s="75">
        <v>78721.27</v>
      </c>
      <c r="C11" s="75">
        <v>0</v>
      </c>
      <c r="D11" s="75"/>
      <c r="E11" s="75"/>
      <c r="F11" s="75"/>
      <c r="G11" s="75">
        <f t="shared" si="0"/>
        <v>78721.27</v>
      </c>
    </row>
    <row r="12" spans="1:11" x14ac:dyDescent="0.2">
      <c r="A12" s="2" t="s">
        <v>27</v>
      </c>
      <c r="B12" s="75">
        <v>139037.96</v>
      </c>
      <c r="C12" s="75">
        <v>30978.12</v>
      </c>
      <c r="D12" s="75"/>
      <c r="E12" s="75"/>
      <c r="F12" s="75"/>
      <c r="G12" s="75">
        <f t="shared" si="0"/>
        <v>170016.08</v>
      </c>
    </row>
    <row r="13" spans="1:11" x14ac:dyDescent="0.2">
      <c r="A13" s="2" t="s">
        <v>28</v>
      </c>
      <c r="B13" s="75">
        <v>32266.83</v>
      </c>
      <c r="C13" s="75">
        <v>0</v>
      </c>
      <c r="D13" s="75"/>
      <c r="E13" s="75"/>
      <c r="F13" s="75"/>
      <c r="G13" s="75">
        <f t="shared" si="0"/>
        <v>32266.83</v>
      </c>
    </row>
    <row r="14" spans="1:11" x14ac:dyDescent="0.2">
      <c r="A14" s="2" t="s">
        <v>29</v>
      </c>
      <c r="B14" s="75">
        <v>17359.41</v>
      </c>
      <c r="C14" s="75">
        <v>3939.95</v>
      </c>
      <c r="D14" s="75"/>
      <c r="E14" s="75"/>
      <c r="F14" s="75"/>
      <c r="G14" s="75">
        <f t="shared" si="0"/>
        <v>21299.360000000001</v>
      </c>
    </row>
    <row r="15" spans="1:11" x14ac:dyDescent="0.2">
      <c r="A15" s="2" t="s">
        <v>30</v>
      </c>
      <c r="B15" s="75">
        <v>75975.759999999995</v>
      </c>
      <c r="C15" s="75">
        <v>13771.39</v>
      </c>
      <c r="D15" s="75"/>
      <c r="E15" s="75"/>
      <c r="F15" s="75"/>
      <c r="G15" s="75">
        <f t="shared" si="0"/>
        <v>89747.15</v>
      </c>
    </row>
    <row r="16" spans="1:11" x14ac:dyDescent="0.2">
      <c r="A16" s="2" t="s">
        <v>31</v>
      </c>
      <c r="B16" s="75">
        <v>64308.02</v>
      </c>
      <c r="C16" s="75">
        <v>5944.61</v>
      </c>
      <c r="D16" s="75"/>
      <c r="E16" s="75"/>
      <c r="F16" s="75"/>
      <c r="G16" s="75">
        <f t="shared" si="0"/>
        <v>70252.62999999999</v>
      </c>
    </row>
    <row r="17" spans="1:9" x14ac:dyDescent="0.2">
      <c r="A17" s="2" t="s">
        <v>32</v>
      </c>
      <c r="B17" s="75">
        <v>70451.820000000007</v>
      </c>
      <c r="C17" s="75">
        <v>12737.33</v>
      </c>
      <c r="D17" s="75"/>
      <c r="E17" s="75"/>
      <c r="F17" s="75"/>
      <c r="G17" s="75">
        <f t="shared" si="0"/>
        <v>83189.150000000009</v>
      </c>
    </row>
    <row r="18" spans="1:9" x14ac:dyDescent="0.2">
      <c r="A18" s="2" t="s">
        <v>33</v>
      </c>
      <c r="B18" s="75">
        <v>151369.68</v>
      </c>
      <c r="C18" s="75">
        <v>5336.94</v>
      </c>
      <c r="D18" s="75"/>
      <c r="E18" s="75"/>
      <c r="F18" s="75"/>
      <c r="G18" s="75">
        <f t="shared" si="0"/>
        <v>156706.62</v>
      </c>
    </row>
    <row r="19" spans="1:9" x14ac:dyDescent="0.2">
      <c r="A19" s="2" t="s">
        <v>34</v>
      </c>
      <c r="B19" s="75">
        <v>53210.83</v>
      </c>
      <c r="C19" s="75">
        <v>0</v>
      </c>
      <c r="D19" s="75"/>
      <c r="E19" s="75"/>
      <c r="F19" s="75"/>
      <c r="G19" s="75">
        <f t="shared" si="0"/>
        <v>53210.83</v>
      </c>
    </row>
    <row r="20" spans="1:9" x14ac:dyDescent="0.2">
      <c r="A20" s="2" t="s">
        <v>35</v>
      </c>
      <c r="B20" s="75">
        <v>186778.84</v>
      </c>
      <c r="C20" s="75">
        <v>0</v>
      </c>
      <c r="D20" s="75"/>
      <c r="E20" s="75"/>
      <c r="F20" s="75"/>
      <c r="G20" s="75">
        <f t="shared" si="0"/>
        <v>186778.84</v>
      </c>
    </row>
    <row r="21" spans="1:9" x14ac:dyDescent="0.2">
      <c r="A21" s="2" t="s">
        <v>37</v>
      </c>
      <c r="B21" s="75">
        <v>64266.15</v>
      </c>
      <c r="C21" s="75">
        <v>11511.22</v>
      </c>
      <c r="D21" s="75"/>
      <c r="E21" s="75"/>
      <c r="F21" s="75"/>
      <c r="G21" s="75">
        <f t="shared" si="0"/>
        <v>75777.37</v>
      </c>
      <c r="I21" s="2" t="s">
        <v>83</v>
      </c>
    </row>
    <row r="22" spans="1:9" x14ac:dyDescent="0.2">
      <c r="A22" s="2" t="s">
        <v>38</v>
      </c>
      <c r="B22" s="75">
        <v>158086.46</v>
      </c>
      <c r="C22" s="75">
        <v>1375.28</v>
      </c>
      <c r="D22" s="75"/>
      <c r="E22" s="75"/>
      <c r="F22" s="75"/>
      <c r="G22" s="75">
        <f t="shared" si="0"/>
        <v>159461.74</v>
      </c>
    </row>
    <row r="23" spans="1:9" x14ac:dyDescent="0.2">
      <c r="A23" s="2" t="s">
        <v>39</v>
      </c>
      <c r="B23" s="75">
        <v>620174.02</v>
      </c>
      <c r="C23" s="75">
        <v>16306.37</v>
      </c>
      <c r="D23" s="75"/>
      <c r="E23" s="75"/>
      <c r="F23" s="75"/>
      <c r="G23" s="75">
        <f t="shared" si="0"/>
        <v>636480.39</v>
      </c>
    </row>
    <row r="24" spans="1:9" x14ac:dyDescent="0.2">
      <c r="A24" s="76" t="s">
        <v>40</v>
      </c>
      <c r="B24" s="77">
        <v>37707.32</v>
      </c>
      <c r="C24" s="77">
        <v>0</v>
      </c>
      <c r="D24" s="77"/>
      <c r="E24" s="77"/>
      <c r="F24" s="77"/>
      <c r="G24" s="75">
        <f t="shared" si="0"/>
        <v>37707.32</v>
      </c>
    </row>
    <row r="25" spans="1:9" x14ac:dyDescent="0.2">
      <c r="B25" s="75"/>
      <c r="G25" s="78"/>
    </row>
    <row r="26" spans="1:9" x14ac:dyDescent="0.2">
      <c r="A26" s="79" t="s">
        <v>75</v>
      </c>
      <c r="B26" s="111">
        <f>SUM(B8:B24)</f>
        <v>8650092.25</v>
      </c>
      <c r="C26" s="111">
        <f>SUM(C8:C24)</f>
        <v>125298.62</v>
      </c>
      <c r="D26" s="121">
        <f t="shared" ref="D26:E26" si="1">SUM(D8:D24)</f>
        <v>0</v>
      </c>
      <c r="E26" s="121">
        <f t="shared" si="1"/>
        <v>0</v>
      </c>
      <c r="F26" s="121">
        <v>0</v>
      </c>
      <c r="G26" s="125">
        <f>SUM(B26:F26)</f>
        <v>8775390.8699999992</v>
      </c>
      <c r="H26" s="6"/>
    </row>
    <row r="28" spans="1:9" x14ac:dyDescent="0.2">
      <c r="A28" s="63" t="s">
        <v>78</v>
      </c>
      <c r="B28" s="48">
        <v>507999.27</v>
      </c>
      <c r="C28" s="80">
        <v>8050.35</v>
      </c>
      <c r="D28" s="80"/>
      <c r="E28" s="80"/>
      <c r="F28" s="80"/>
      <c r="G28" s="75">
        <f>SUM(B28:F28)</f>
        <v>516049.62</v>
      </c>
      <c r="H28" s="6"/>
    </row>
    <row r="29" spans="1:9" s="63" customFormat="1" x14ac:dyDescent="0.2">
      <c r="A29" s="63" t="s">
        <v>79</v>
      </c>
      <c r="B29" s="80"/>
      <c r="C29" s="80"/>
      <c r="D29" s="80"/>
      <c r="E29" s="80"/>
      <c r="F29" s="80"/>
      <c r="G29" s="75">
        <f>SUM(B29:F29)</f>
        <v>0</v>
      </c>
      <c r="H29" s="49"/>
    </row>
    <row r="30" spans="1:9" x14ac:dyDescent="0.2">
      <c r="A30" s="70" t="s">
        <v>80</v>
      </c>
      <c r="B30" s="80"/>
      <c r="C30" s="80"/>
      <c r="D30" s="80"/>
      <c r="E30" s="80"/>
      <c r="F30" s="80"/>
      <c r="G30" s="75">
        <f>SUM(B30:F30)</f>
        <v>0</v>
      </c>
    </row>
    <row r="31" spans="1:9" s="63" customFormat="1" x14ac:dyDescent="0.2">
      <c r="A31" s="76" t="s">
        <v>81</v>
      </c>
      <c r="B31" s="77"/>
      <c r="C31" s="77"/>
      <c r="D31" s="77"/>
      <c r="E31" s="77"/>
      <c r="F31" s="77"/>
      <c r="G31" s="81">
        <f>SUM(B31:F31)</f>
        <v>0</v>
      </c>
      <c r="H31" s="49"/>
    </row>
    <row r="32" spans="1:9" x14ac:dyDescent="0.2">
      <c r="A32" s="63"/>
    </row>
    <row r="33" spans="1:11" ht="15" thickBot="1" x14ac:dyDescent="0.25">
      <c r="A33" s="82" t="s">
        <v>82</v>
      </c>
      <c r="B33" s="124">
        <f>SUM(B26:B31)</f>
        <v>9158091.5199999996</v>
      </c>
      <c r="C33" s="124">
        <f>SUM(C26:C31)</f>
        <v>133348.97</v>
      </c>
      <c r="D33" s="124">
        <f t="shared" ref="D33:E33" si="2">SUM(D26:D31)</f>
        <v>0</v>
      </c>
      <c r="E33" s="124">
        <f t="shared" si="2"/>
        <v>0</v>
      </c>
      <c r="F33" s="124">
        <f>SUM(F26:F31)</f>
        <v>0</v>
      </c>
      <c r="G33" s="122">
        <f>SUM(B33:F33)</f>
        <v>9291440.4900000002</v>
      </c>
    </row>
    <row r="34" spans="1:11" s="6" customFormat="1" ht="15" thickTop="1" x14ac:dyDescent="0.2"/>
    <row r="35" spans="1:11" x14ac:dyDescent="0.2">
      <c r="J35" s="70"/>
    </row>
    <row r="36" spans="1:11" x14ac:dyDescent="0.2">
      <c r="K36" s="6"/>
    </row>
    <row r="37" spans="1:11" x14ac:dyDescent="0.2">
      <c r="K37" s="6"/>
    </row>
    <row r="39" spans="1:11" x14ac:dyDescent="0.2">
      <c r="A39" s="25"/>
      <c r="K39" s="6"/>
    </row>
  </sheetData>
  <mergeCells count="2">
    <mergeCell ref="A1:J1"/>
    <mergeCell ref="A2:J2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9"/>
  <sheetViews>
    <sheetView workbookViewId="0">
      <selection activeCell="L28" sqref="L28"/>
    </sheetView>
  </sheetViews>
  <sheetFormatPr defaultRowHeight="14.25" x14ac:dyDescent="0.2"/>
  <cols>
    <col min="1" max="1" width="5.42578125" style="2" customWidth="1"/>
    <col min="2" max="2" width="30.85546875" style="2" bestFit="1" customWidth="1"/>
    <col min="3" max="3" width="16.140625" style="2" bestFit="1" customWidth="1"/>
    <col min="4" max="4" width="16.85546875" style="2" bestFit="1" customWidth="1"/>
    <col min="5" max="5" width="15.5703125" style="2" customWidth="1"/>
    <col min="6" max="6" width="15.7109375" style="2" customWidth="1"/>
    <col min="7" max="7" width="14.140625" style="2" customWidth="1"/>
    <col min="8" max="9" width="16.42578125" style="2" customWidth="1"/>
    <col min="10" max="255" width="9.140625" style="2"/>
    <col min="256" max="256" width="5.42578125" style="2" customWidth="1"/>
    <col min="257" max="257" width="30.85546875" style="2" bestFit="1" customWidth="1"/>
    <col min="258" max="258" width="14" style="2" customWidth="1"/>
    <col min="259" max="261" width="14.140625" style="2" customWidth="1"/>
    <col min="262" max="265" width="16.42578125" style="2" customWidth="1"/>
    <col min="266" max="511" width="9.140625" style="2"/>
    <col min="512" max="512" width="5.42578125" style="2" customWidth="1"/>
    <col min="513" max="513" width="30.85546875" style="2" bestFit="1" customWidth="1"/>
    <col min="514" max="514" width="14" style="2" customWidth="1"/>
    <col min="515" max="517" width="14.140625" style="2" customWidth="1"/>
    <col min="518" max="521" width="16.42578125" style="2" customWidth="1"/>
    <col min="522" max="767" width="9.140625" style="2"/>
    <col min="768" max="768" width="5.42578125" style="2" customWidth="1"/>
    <col min="769" max="769" width="30.85546875" style="2" bestFit="1" customWidth="1"/>
    <col min="770" max="770" width="14" style="2" customWidth="1"/>
    <col min="771" max="773" width="14.140625" style="2" customWidth="1"/>
    <col min="774" max="777" width="16.42578125" style="2" customWidth="1"/>
    <col min="778" max="1023" width="9.140625" style="2"/>
    <col min="1024" max="1024" width="5.42578125" style="2" customWidth="1"/>
    <col min="1025" max="1025" width="30.85546875" style="2" bestFit="1" customWidth="1"/>
    <col min="1026" max="1026" width="14" style="2" customWidth="1"/>
    <col min="1027" max="1029" width="14.140625" style="2" customWidth="1"/>
    <col min="1030" max="1033" width="16.42578125" style="2" customWidth="1"/>
    <col min="1034" max="1279" width="9.140625" style="2"/>
    <col min="1280" max="1280" width="5.42578125" style="2" customWidth="1"/>
    <col min="1281" max="1281" width="30.85546875" style="2" bestFit="1" customWidth="1"/>
    <col min="1282" max="1282" width="14" style="2" customWidth="1"/>
    <col min="1283" max="1285" width="14.140625" style="2" customWidth="1"/>
    <col min="1286" max="1289" width="16.42578125" style="2" customWidth="1"/>
    <col min="1290" max="1535" width="9.140625" style="2"/>
    <col min="1536" max="1536" width="5.42578125" style="2" customWidth="1"/>
    <col min="1537" max="1537" width="30.85546875" style="2" bestFit="1" customWidth="1"/>
    <col min="1538" max="1538" width="14" style="2" customWidth="1"/>
    <col min="1539" max="1541" width="14.140625" style="2" customWidth="1"/>
    <col min="1542" max="1545" width="16.42578125" style="2" customWidth="1"/>
    <col min="1546" max="1791" width="9.140625" style="2"/>
    <col min="1792" max="1792" width="5.42578125" style="2" customWidth="1"/>
    <col min="1793" max="1793" width="30.85546875" style="2" bestFit="1" customWidth="1"/>
    <col min="1794" max="1794" width="14" style="2" customWidth="1"/>
    <col min="1795" max="1797" width="14.140625" style="2" customWidth="1"/>
    <col min="1798" max="1801" width="16.42578125" style="2" customWidth="1"/>
    <col min="1802" max="2047" width="9.140625" style="2"/>
    <col min="2048" max="2048" width="5.42578125" style="2" customWidth="1"/>
    <col min="2049" max="2049" width="30.85546875" style="2" bestFit="1" customWidth="1"/>
    <col min="2050" max="2050" width="14" style="2" customWidth="1"/>
    <col min="2051" max="2053" width="14.140625" style="2" customWidth="1"/>
    <col min="2054" max="2057" width="16.42578125" style="2" customWidth="1"/>
    <col min="2058" max="2303" width="9.140625" style="2"/>
    <col min="2304" max="2304" width="5.42578125" style="2" customWidth="1"/>
    <col min="2305" max="2305" width="30.85546875" style="2" bestFit="1" customWidth="1"/>
    <col min="2306" max="2306" width="14" style="2" customWidth="1"/>
    <col min="2307" max="2309" width="14.140625" style="2" customWidth="1"/>
    <col min="2310" max="2313" width="16.42578125" style="2" customWidth="1"/>
    <col min="2314" max="2559" width="9.140625" style="2"/>
    <col min="2560" max="2560" width="5.42578125" style="2" customWidth="1"/>
    <col min="2561" max="2561" width="30.85546875" style="2" bestFit="1" customWidth="1"/>
    <col min="2562" max="2562" width="14" style="2" customWidth="1"/>
    <col min="2563" max="2565" width="14.140625" style="2" customWidth="1"/>
    <col min="2566" max="2569" width="16.42578125" style="2" customWidth="1"/>
    <col min="2570" max="2815" width="9.140625" style="2"/>
    <col min="2816" max="2816" width="5.42578125" style="2" customWidth="1"/>
    <col min="2817" max="2817" width="30.85546875" style="2" bestFit="1" customWidth="1"/>
    <col min="2818" max="2818" width="14" style="2" customWidth="1"/>
    <col min="2819" max="2821" width="14.140625" style="2" customWidth="1"/>
    <col min="2822" max="2825" width="16.42578125" style="2" customWidth="1"/>
    <col min="2826" max="3071" width="9.140625" style="2"/>
    <col min="3072" max="3072" width="5.42578125" style="2" customWidth="1"/>
    <col min="3073" max="3073" width="30.85546875" style="2" bestFit="1" customWidth="1"/>
    <col min="3074" max="3074" width="14" style="2" customWidth="1"/>
    <col min="3075" max="3077" width="14.140625" style="2" customWidth="1"/>
    <col min="3078" max="3081" width="16.42578125" style="2" customWidth="1"/>
    <col min="3082" max="3327" width="9.140625" style="2"/>
    <col min="3328" max="3328" width="5.42578125" style="2" customWidth="1"/>
    <col min="3329" max="3329" width="30.85546875" style="2" bestFit="1" customWidth="1"/>
    <col min="3330" max="3330" width="14" style="2" customWidth="1"/>
    <col min="3331" max="3333" width="14.140625" style="2" customWidth="1"/>
    <col min="3334" max="3337" width="16.42578125" style="2" customWidth="1"/>
    <col min="3338" max="3583" width="9.140625" style="2"/>
    <col min="3584" max="3584" width="5.42578125" style="2" customWidth="1"/>
    <col min="3585" max="3585" width="30.85546875" style="2" bestFit="1" customWidth="1"/>
    <col min="3586" max="3586" width="14" style="2" customWidth="1"/>
    <col min="3587" max="3589" width="14.140625" style="2" customWidth="1"/>
    <col min="3590" max="3593" width="16.42578125" style="2" customWidth="1"/>
    <col min="3594" max="3839" width="9.140625" style="2"/>
    <col min="3840" max="3840" width="5.42578125" style="2" customWidth="1"/>
    <col min="3841" max="3841" width="30.85546875" style="2" bestFit="1" customWidth="1"/>
    <col min="3842" max="3842" width="14" style="2" customWidth="1"/>
    <col min="3843" max="3845" width="14.140625" style="2" customWidth="1"/>
    <col min="3846" max="3849" width="16.42578125" style="2" customWidth="1"/>
    <col min="3850" max="4095" width="9.140625" style="2"/>
    <col min="4096" max="4096" width="5.42578125" style="2" customWidth="1"/>
    <col min="4097" max="4097" width="30.85546875" style="2" bestFit="1" customWidth="1"/>
    <col min="4098" max="4098" width="14" style="2" customWidth="1"/>
    <col min="4099" max="4101" width="14.140625" style="2" customWidth="1"/>
    <col min="4102" max="4105" width="16.42578125" style="2" customWidth="1"/>
    <col min="4106" max="4351" width="9.140625" style="2"/>
    <col min="4352" max="4352" width="5.42578125" style="2" customWidth="1"/>
    <col min="4353" max="4353" width="30.85546875" style="2" bestFit="1" customWidth="1"/>
    <col min="4354" max="4354" width="14" style="2" customWidth="1"/>
    <col min="4355" max="4357" width="14.140625" style="2" customWidth="1"/>
    <col min="4358" max="4361" width="16.42578125" style="2" customWidth="1"/>
    <col min="4362" max="4607" width="9.140625" style="2"/>
    <col min="4608" max="4608" width="5.42578125" style="2" customWidth="1"/>
    <col min="4609" max="4609" width="30.85546875" style="2" bestFit="1" customWidth="1"/>
    <col min="4610" max="4610" width="14" style="2" customWidth="1"/>
    <col min="4611" max="4613" width="14.140625" style="2" customWidth="1"/>
    <col min="4614" max="4617" width="16.42578125" style="2" customWidth="1"/>
    <col min="4618" max="4863" width="9.140625" style="2"/>
    <col min="4864" max="4864" width="5.42578125" style="2" customWidth="1"/>
    <col min="4865" max="4865" width="30.85546875" style="2" bestFit="1" customWidth="1"/>
    <col min="4866" max="4866" width="14" style="2" customWidth="1"/>
    <col min="4867" max="4869" width="14.140625" style="2" customWidth="1"/>
    <col min="4870" max="4873" width="16.42578125" style="2" customWidth="1"/>
    <col min="4874" max="5119" width="9.140625" style="2"/>
    <col min="5120" max="5120" width="5.42578125" style="2" customWidth="1"/>
    <col min="5121" max="5121" width="30.85546875" style="2" bestFit="1" customWidth="1"/>
    <col min="5122" max="5122" width="14" style="2" customWidth="1"/>
    <col min="5123" max="5125" width="14.140625" style="2" customWidth="1"/>
    <col min="5126" max="5129" width="16.42578125" style="2" customWidth="1"/>
    <col min="5130" max="5375" width="9.140625" style="2"/>
    <col min="5376" max="5376" width="5.42578125" style="2" customWidth="1"/>
    <col min="5377" max="5377" width="30.85546875" style="2" bestFit="1" customWidth="1"/>
    <col min="5378" max="5378" width="14" style="2" customWidth="1"/>
    <col min="5379" max="5381" width="14.140625" style="2" customWidth="1"/>
    <col min="5382" max="5385" width="16.42578125" style="2" customWidth="1"/>
    <col min="5386" max="5631" width="9.140625" style="2"/>
    <col min="5632" max="5632" width="5.42578125" style="2" customWidth="1"/>
    <col min="5633" max="5633" width="30.85546875" style="2" bestFit="1" customWidth="1"/>
    <col min="5634" max="5634" width="14" style="2" customWidth="1"/>
    <col min="5635" max="5637" width="14.140625" style="2" customWidth="1"/>
    <col min="5638" max="5641" width="16.42578125" style="2" customWidth="1"/>
    <col min="5642" max="5887" width="9.140625" style="2"/>
    <col min="5888" max="5888" width="5.42578125" style="2" customWidth="1"/>
    <col min="5889" max="5889" width="30.85546875" style="2" bestFit="1" customWidth="1"/>
    <col min="5890" max="5890" width="14" style="2" customWidth="1"/>
    <col min="5891" max="5893" width="14.140625" style="2" customWidth="1"/>
    <col min="5894" max="5897" width="16.42578125" style="2" customWidth="1"/>
    <col min="5898" max="6143" width="9.140625" style="2"/>
    <col min="6144" max="6144" width="5.42578125" style="2" customWidth="1"/>
    <col min="6145" max="6145" width="30.85546875" style="2" bestFit="1" customWidth="1"/>
    <col min="6146" max="6146" width="14" style="2" customWidth="1"/>
    <col min="6147" max="6149" width="14.140625" style="2" customWidth="1"/>
    <col min="6150" max="6153" width="16.42578125" style="2" customWidth="1"/>
    <col min="6154" max="6399" width="9.140625" style="2"/>
    <col min="6400" max="6400" width="5.42578125" style="2" customWidth="1"/>
    <col min="6401" max="6401" width="30.85546875" style="2" bestFit="1" customWidth="1"/>
    <col min="6402" max="6402" width="14" style="2" customWidth="1"/>
    <col min="6403" max="6405" width="14.140625" style="2" customWidth="1"/>
    <col min="6406" max="6409" width="16.42578125" style="2" customWidth="1"/>
    <col min="6410" max="6655" width="9.140625" style="2"/>
    <col min="6656" max="6656" width="5.42578125" style="2" customWidth="1"/>
    <col min="6657" max="6657" width="30.85546875" style="2" bestFit="1" customWidth="1"/>
    <col min="6658" max="6658" width="14" style="2" customWidth="1"/>
    <col min="6659" max="6661" width="14.140625" style="2" customWidth="1"/>
    <col min="6662" max="6665" width="16.42578125" style="2" customWidth="1"/>
    <col min="6666" max="6911" width="9.140625" style="2"/>
    <col min="6912" max="6912" width="5.42578125" style="2" customWidth="1"/>
    <col min="6913" max="6913" width="30.85546875" style="2" bestFit="1" customWidth="1"/>
    <col min="6914" max="6914" width="14" style="2" customWidth="1"/>
    <col min="6915" max="6917" width="14.140625" style="2" customWidth="1"/>
    <col min="6918" max="6921" width="16.42578125" style="2" customWidth="1"/>
    <col min="6922" max="7167" width="9.140625" style="2"/>
    <col min="7168" max="7168" width="5.42578125" style="2" customWidth="1"/>
    <col min="7169" max="7169" width="30.85546875" style="2" bestFit="1" customWidth="1"/>
    <col min="7170" max="7170" width="14" style="2" customWidth="1"/>
    <col min="7171" max="7173" width="14.140625" style="2" customWidth="1"/>
    <col min="7174" max="7177" width="16.42578125" style="2" customWidth="1"/>
    <col min="7178" max="7423" width="9.140625" style="2"/>
    <col min="7424" max="7424" width="5.42578125" style="2" customWidth="1"/>
    <col min="7425" max="7425" width="30.85546875" style="2" bestFit="1" customWidth="1"/>
    <col min="7426" max="7426" width="14" style="2" customWidth="1"/>
    <col min="7427" max="7429" width="14.140625" style="2" customWidth="1"/>
    <col min="7430" max="7433" width="16.42578125" style="2" customWidth="1"/>
    <col min="7434" max="7679" width="9.140625" style="2"/>
    <col min="7680" max="7680" width="5.42578125" style="2" customWidth="1"/>
    <col min="7681" max="7681" width="30.85546875" style="2" bestFit="1" customWidth="1"/>
    <col min="7682" max="7682" width="14" style="2" customWidth="1"/>
    <col min="7683" max="7685" width="14.140625" style="2" customWidth="1"/>
    <col min="7686" max="7689" width="16.42578125" style="2" customWidth="1"/>
    <col min="7690" max="7935" width="9.140625" style="2"/>
    <col min="7936" max="7936" width="5.42578125" style="2" customWidth="1"/>
    <col min="7937" max="7937" width="30.85546875" style="2" bestFit="1" customWidth="1"/>
    <col min="7938" max="7938" width="14" style="2" customWidth="1"/>
    <col min="7939" max="7941" width="14.140625" style="2" customWidth="1"/>
    <col min="7942" max="7945" width="16.42578125" style="2" customWidth="1"/>
    <col min="7946" max="8191" width="9.140625" style="2"/>
    <col min="8192" max="8192" width="5.42578125" style="2" customWidth="1"/>
    <col min="8193" max="8193" width="30.85546875" style="2" bestFit="1" customWidth="1"/>
    <col min="8194" max="8194" width="14" style="2" customWidth="1"/>
    <col min="8195" max="8197" width="14.140625" style="2" customWidth="1"/>
    <col min="8198" max="8201" width="16.42578125" style="2" customWidth="1"/>
    <col min="8202" max="8447" width="9.140625" style="2"/>
    <col min="8448" max="8448" width="5.42578125" style="2" customWidth="1"/>
    <col min="8449" max="8449" width="30.85546875" style="2" bestFit="1" customWidth="1"/>
    <col min="8450" max="8450" width="14" style="2" customWidth="1"/>
    <col min="8451" max="8453" width="14.140625" style="2" customWidth="1"/>
    <col min="8454" max="8457" width="16.42578125" style="2" customWidth="1"/>
    <col min="8458" max="8703" width="9.140625" style="2"/>
    <col min="8704" max="8704" width="5.42578125" style="2" customWidth="1"/>
    <col min="8705" max="8705" width="30.85546875" style="2" bestFit="1" customWidth="1"/>
    <col min="8706" max="8706" width="14" style="2" customWidth="1"/>
    <col min="8707" max="8709" width="14.140625" style="2" customWidth="1"/>
    <col min="8710" max="8713" width="16.42578125" style="2" customWidth="1"/>
    <col min="8714" max="8959" width="9.140625" style="2"/>
    <col min="8960" max="8960" width="5.42578125" style="2" customWidth="1"/>
    <col min="8961" max="8961" width="30.85546875" style="2" bestFit="1" customWidth="1"/>
    <col min="8962" max="8962" width="14" style="2" customWidth="1"/>
    <col min="8963" max="8965" width="14.140625" style="2" customWidth="1"/>
    <col min="8966" max="8969" width="16.42578125" style="2" customWidth="1"/>
    <col min="8970" max="9215" width="9.140625" style="2"/>
    <col min="9216" max="9216" width="5.42578125" style="2" customWidth="1"/>
    <col min="9217" max="9217" width="30.85546875" style="2" bestFit="1" customWidth="1"/>
    <col min="9218" max="9218" width="14" style="2" customWidth="1"/>
    <col min="9219" max="9221" width="14.140625" style="2" customWidth="1"/>
    <col min="9222" max="9225" width="16.42578125" style="2" customWidth="1"/>
    <col min="9226" max="9471" width="9.140625" style="2"/>
    <col min="9472" max="9472" width="5.42578125" style="2" customWidth="1"/>
    <col min="9473" max="9473" width="30.85546875" style="2" bestFit="1" customWidth="1"/>
    <col min="9474" max="9474" width="14" style="2" customWidth="1"/>
    <col min="9475" max="9477" width="14.140625" style="2" customWidth="1"/>
    <col min="9478" max="9481" width="16.42578125" style="2" customWidth="1"/>
    <col min="9482" max="9727" width="9.140625" style="2"/>
    <col min="9728" max="9728" width="5.42578125" style="2" customWidth="1"/>
    <col min="9729" max="9729" width="30.85546875" style="2" bestFit="1" customWidth="1"/>
    <col min="9730" max="9730" width="14" style="2" customWidth="1"/>
    <col min="9731" max="9733" width="14.140625" style="2" customWidth="1"/>
    <col min="9734" max="9737" width="16.42578125" style="2" customWidth="1"/>
    <col min="9738" max="9983" width="9.140625" style="2"/>
    <col min="9984" max="9984" width="5.42578125" style="2" customWidth="1"/>
    <col min="9985" max="9985" width="30.85546875" style="2" bestFit="1" customWidth="1"/>
    <col min="9986" max="9986" width="14" style="2" customWidth="1"/>
    <col min="9987" max="9989" width="14.140625" style="2" customWidth="1"/>
    <col min="9990" max="9993" width="16.42578125" style="2" customWidth="1"/>
    <col min="9994" max="10239" width="9.140625" style="2"/>
    <col min="10240" max="10240" width="5.42578125" style="2" customWidth="1"/>
    <col min="10241" max="10241" width="30.85546875" style="2" bestFit="1" customWidth="1"/>
    <col min="10242" max="10242" width="14" style="2" customWidth="1"/>
    <col min="10243" max="10245" width="14.140625" style="2" customWidth="1"/>
    <col min="10246" max="10249" width="16.42578125" style="2" customWidth="1"/>
    <col min="10250" max="10495" width="9.140625" style="2"/>
    <col min="10496" max="10496" width="5.42578125" style="2" customWidth="1"/>
    <col min="10497" max="10497" width="30.85546875" style="2" bestFit="1" customWidth="1"/>
    <col min="10498" max="10498" width="14" style="2" customWidth="1"/>
    <col min="10499" max="10501" width="14.140625" style="2" customWidth="1"/>
    <col min="10502" max="10505" width="16.42578125" style="2" customWidth="1"/>
    <col min="10506" max="10751" width="9.140625" style="2"/>
    <col min="10752" max="10752" width="5.42578125" style="2" customWidth="1"/>
    <col min="10753" max="10753" width="30.85546875" style="2" bestFit="1" customWidth="1"/>
    <col min="10754" max="10754" width="14" style="2" customWidth="1"/>
    <col min="10755" max="10757" width="14.140625" style="2" customWidth="1"/>
    <col min="10758" max="10761" width="16.42578125" style="2" customWidth="1"/>
    <col min="10762" max="11007" width="9.140625" style="2"/>
    <col min="11008" max="11008" width="5.42578125" style="2" customWidth="1"/>
    <col min="11009" max="11009" width="30.85546875" style="2" bestFit="1" customWidth="1"/>
    <col min="11010" max="11010" width="14" style="2" customWidth="1"/>
    <col min="11011" max="11013" width="14.140625" style="2" customWidth="1"/>
    <col min="11014" max="11017" width="16.42578125" style="2" customWidth="1"/>
    <col min="11018" max="11263" width="9.140625" style="2"/>
    <col min="11264" max="11264" width="5.42578125" style="2" customWidth="1"/>
    <col min="11265" max="11265" width="30.85546875" style="2" bestFit="1" customWidth="1"/>
    <col min="11266" max="11266" width="14" style="2" customWidth="1"/>
    <col min="11267" max="11269" width="14.140625" style="2" customWidth="1"/>
    <col min="11270" max="11273" width="16.42578125" style="2" customWidth="1"/>
    <col min="11274" max="11519" width="9.140625" style="2"/>
    <col min="11520" max="11520" width="5.42578125" style="2" customWidth="1"/>
    <col min="11521" max="11521" width="30.85546875" style="2" bestFit="1" customWidth="1"/>
    <col min="11522" max="11522" width="14" style="2" customWidth="1"/>
    <col min="11523" max="11525" width="14.140625" style="2" customWidth="1"/>
    <col min="11526" max="11529" width="16.42578125" style="2" customWidth="1"/>
    <col min="11530" max="11775" width="9.140625" style="2"/>
    <col min="11776" max="11776" width="5.42578125" style="2" customWidth="1"/>
    <col min="11777" max="11777" width="30.85546875" style="2" bestFit="1" customWidth="1"/>
    <col min="11778" max="11778" width="14" style="2" customWidth="1"/>
    <col min="11779" max="11781" width="14.140625" style="2" customWidth="1"/>
    <col min="11782" max="11785" width="16.42578125" style="2" customWidth="1"/>
    <col min="11786" max="12031" width="9.140625" style="2"/>
    <col min="12032" max="12032" width="5.42578125" style="2" customWidth="1"/>
    <col min="12033" max="12033" width="30.85546875" style="2" bestFit="1" customWidth="1"/>
    <col min="12034" max="12034" width="14" style="2" customWidth="1"/>
    <col min="12035" max="12037" width="14.140625" style="2" customWidth="1"/>
    <col min="12038" max="12041" width="16.42578125" style="2" customWidth="1"/>
    <col min="12042" max="12287" width="9.140625" style="2"/>
    <col min="12288" max="12288" width="5.42578125" style="2" customWidth="1"/>
    <col min="12289" max="12289" width="30.85546875" style="2" bestFit="1" customWidth="1"/>
    <col min="12290" max="12290" width="14" style="2" customWidth="1"/>
    <col min="12291" max="12293" width="14.140625" style="2" customWidth="1"/>
    <col min="12294" max="12297" width="16.42578125" style="2" customWidth="1"/>
    <col min="12298" max="12543" width="9.140625" style="2"/>
    <col min="12544" max="12544" width="5.42578125" style="2" customWidth="1"/>
    <col min="12545" max="12545" width="30.85546875" style="2" bestFit="1" customWidth="1"/>
    <col min="12546" max="12546" width="14" style="2" customWidth="1"/>
    <col min="12547" max="12549" width="14.140625" style="2" customWidth="1"/>
    <col min="12550" max="12553" width="16.42578125" style="2" customWidth="1"/>
    <col min="12554" max="12799" width="9.140625" style="2"/>
    <col min="12800" max="12800" width="5.42578125" style="2" customWidth="1"/>
    <col min="12801" max="12801" width="30.85546875" style="2" bestFit="1" customWidth="1"/>
    <col min="12802" max="12802" width="14" style="2" customWidth="1"/>
    <col min="12803" max="12805" width="14.140625" style="2" customWidth="1"/>
    <col min="12806" max="12809" width="16.42578125" style="2" customWidth="1"/>
    <col min="12810" max="13055" width="9.140625" style="2"/>
    <col min="13056" max="13056" width="5.42578125" style="2" customWidth="1"/>
    <col min="13057" max="13057" width="30.85546875" style="2" bestFit="1" customWidth="1"/>
    <col min="13058" max="13058" width="14" style="2" customWidth="1"/>
    <col min="13059" max="13061" width="14.140625" style="2" customWidth="1"/>
    <col min="13062" max="13065" width="16.42578125" style="2" customWidth="1"/>
    <col min="13066" max="13311" width="9.140625" style="2"/>
    <col min="13312" max="13312" width="5.42578125" style="2" customWidth="1"/>
    <col min="13313" max="13313" width="30.85546875" style="2" bestFit="1" customWidth="1"/>
    <col min="13314" max="13314" width="14" style="2" customWidth="1"/>
    <col min="13315" max="13317" width="14.140625" style="2" customWidth="1"/>
    <col min="13318" max="13321" width="16.42578125" style="2" customWidth="1"/>
    <col min="13322" max="13567" width="9.140625" style="2"/>
    <col min="13568" max="13568" width="5.42578125" style="2" customWidth="1"/>
    <col min="13569" max="13569" width="30.85546875" style="2" bestFit="1" customWidth="1"/>
    <col min="13570" max="13570" width="14" style="2" customWidth="1"/>
    <col min="13571" max="13573" width="14.140625" style="2" customWidth="1"/>
    <col min="13574" max="13577" width="16.42578125" style="2" customWidth="1"/>
    <col min="13578" max="13823" width="9.140625" style="2"/>
    <col min="13824" max="13824" width="5.42578125" style="2" customWidth="1"/>
    <col min="13825" max="13825" width="30.85546875" style="2" bestFit="1" customWidth="1"/>
    <col min="13826" max="13826" width="14" style="2" customWidth="1"/>
    <col min="13827" max="13829" width="14.140625" style="2" customWidth="1"/>
    <col min="13830" max="13833" width="16.42578125" style="2" customWidth="1"/>
    <col min="13834" max="14079" width="9.140625" style="2"/>
    <col min="14080" max="14080" width="5.42578125" style="2" customWidth="1"/>
    <col min="14081" max="14081" width="30.85546875" style="2" bestFit="1" customWidth="1"/>
    <col min="14082" max="14082" width="14" style="2" customWidth="1"/>
    <col min="14083" max="14085" width="14.140625" style="2" customWidth="1"/>
    <col min="14086" max="14089" width="16.42578125" style="2" customWidth="1"/>
    <col min="14090" max="14335" width="9.140625" style="2"/>
    <col min="14336" max="14336" width="5.42578125" style="2" customWidth="1"/>
    <col min="14337" max="14337" width="30.85546875" style="2" bestFit="1" customWidth="1"/>
    <col min="14338" max="14338" width="14" style="2" customWidth="1"/>
    <col min="14339" max="14341" width="14.140625" style="2" customWidth="1"/>
    <col min="14342" max="14345" width="16.42578125" style="2" customWidth="1"/>
    <col min="14346" max="14591" width="9.140625" style="2"/>
    <col min="14592" max="14592" width="5.42578125" style="2" customWidth="1"/>
    <col min="14593" max="14593" width="30.85546875" style="2" bestFit="1" customWidth="1"/>
    <col min="14594" max="14594" width="14" style="2" customWidth="1"/>
    <col min="14595" max="14597" width="14.140625" style="2" customWidth="1"/>
    <col min="14598" max="14601" width="16.42578125" style="2" customWidth="1"/>
    <col min="14602" max="14847" width="9.140625" style="2"/>
    <col min="14848" max="14848" width="5.42578125" style="2" customWidth="1"/>
    <col min="14849" max="14849" width="30.85546875" style="2" bestFit="1" customWidth="1"/>
    <col min="14850" max="14850" width="14" style="2" customWidth="1"/>
    <col min="14851" max="14853" width="14.140625" style="2" customWidth="1"/>
    <col min="14854" max="14857" width="16.42578125" style="2" customWidth="1"/>
    <col min="14858" max="15103" width="9.140625" style="2"/>
    <col min="15104" max="15104" width="5.42578125" style="2" customWidth="1"/>
    <col min="15105" max="15105" width="30.85546875" style="2" bestFit="1" customWidth="1"/>
    <col min="15106" max="15106" width="14" style="2" customWidth="1"/>
    <col min="15107" max="15109" width="14.140625" style="2" customWidth="1"/>
    <col min="15110" max="15113" width="16.42578125" style="2" customWidth="1"/>
    <col min="15114" max="15359" width="9.140625" style="2"/>
    <col min="15360" max="15360" width="5.42578125" style="2" customWidth="1"/>
    <col min="15361" max="15361" width="30.85546875" style="2" bestFit="1" customWidth="1"/>
    <col min="15362" max="15362" width="14" style="2" customWidth="1"/>
    <col min="15363" max="15365" width="14.140625" style="2" customWidth="1"/>
    <col min="15366" max="15369" width="16.42578125" style="2" customWidth="1"/>
    <col min="15370" max="15615" width="9.140625" style="2"/>
    <col min="15616" max="15616" width="5.42578125" style="2" customWidth="1"/>
    <col min="15617" max="15617" width="30.85546875" style="2" bestFit="1" customWidth="1"/>
    <col min="15618" max="15618" width="14" style="2" customWidth="1"/>
    <col min="15619" max="15621" width="14.140625" style="2" customWidth="1"/>
    <col min="15622" max="15625" width="16.42578125" style="2" customWidth="1"/>
    <col min="15626" max="15871" width="9.140625" style="2"/>
    <col min="15872" max="15872" width="5.42578125" style="2" customWidth="1"/>
    <col min="15873" max="15873" width="30.85546875" style="2" bestFit="1" customWidth="1"/>
    <col min="15874" max="15874" width="14" style="2" customWidth="1"/>
    <col min="15875" max="15877" width="14.140625" style="2" customWidth="1"/>
    <col min="15878" max="15881" width="16.42578125" style="2" customWidth="1"/>
    <col min="15882" max="16127" width="9.140625" style="2"/>
    <col min="16128" max="16128" width="5.42578125" style="2" customWidth="1"/>
    <col min="16129" max="16129" width="30.85546875" style="2" bestFit="1" customWidth="1"/>
    <col min="16130" max="16130" width="14" style="2" customWidth="1"/>
    <col min="16131" max="16133" width="14.140625" style="2" customWidth="1"/>
    <col min="16134" max="16137" width="16.42578125" style="2" customWidth="1"/>
    <col min="16138" max="16384" width="9.140625" style="2"/>
  </cols>
  <sheetData>
    <row r="1" spans="2:9" ht="15.75" x14ac:dyDescent="0.25">
      <c r="B1" s="83" t="s">
        <v>84</v>
      </c>
      <c r="C1" s="94"/>
      <c r="D1" s="1"/>
      <c r="E1" s="1"/>
      <c r="F1" s="1"/>
      <c r="G1" s="1"/>
      <c r="H1" s="1"/>
      <c r="I1" s="1"/>
    </row>
    <row r="2" spans="2:9" ht="15.75" x14ac:dyDescent="0.25">
      <c r="B2" s="83" t="s">
        <v>104</v>
      </c>
      <c r="C2" s="94"/>
      <c r="D2" s="1"/>
      <c r="E2" s="1"/>
      <c r="F2" s="1"/>
      <c r="G2" s="1"/>
      <c r="H2" s="1"/>
      <c r="I2" s="1"/>
    </row>
    <row r="3" spans="2:9" ht="15.75" x14ac:dyDescent="0.25">
      <c r="B3" s="64"/>
    </row>
    <row r="4" spans="2:9" s="8" customFormat="1" ht="32.25" customHeight="1" thickBot="1" x14ac:dyDescent="0.25">
      <c r="C4" s="95"/>
      <c r="D4" s="95"/>
      <c r="E4" s="95"/>
      <c r="F4" s="95"/>
      <c r="G4" s="95"/>
      <c r="H4" s="95"/>
      <c r="I4" s="96"/>
    </row>
    <row r="5" spans="2:9" ht="15" thickBot="1" x14ac:dyDescent="0.25">
      <c r="B5" s="97" t="s">
        <v>23</v>
      </c>
      <c r="C5" s="98"/>
      <c r="D5" s="98"/>
      <c r="E5" s="98"/>
      <c r="F5" s="72"/>
      <c r="G5" s="72"/>
      <c r="H5" s="72"/>
      <c r="I5" s="99" t="s">
        <v>85</v>
      </c>
    </row>
    <row r="6" spans="2:9" x14ac:dyDescent="0.2">
      <c r="B6" s="63"/>
      <c r="D6" s="100"/>
      <c r="E6" s="100"/>
    </row>
    <row r="7" spans="2:9" x14ac:dyDescent="0.2">
      <c r="B7" s="63" t="s">
        <v>77</v>
      </c>
      <c r="C7" s="75"/>
      <c r="D7" s="75"/>
      <c r="E7" s="75"/>
      <c r="F7" s="84"/>
      <c r="G7" s="84"/>
      <c r="I7" s="62">
        <f t="shared" ref="I7:I23" si="0">SUM(C7:H7)</f>
        <v>0</v>
      </c>
    </row>
    <row r="8" spans="2:9" x14ac:dyDescent="0.2">
      <c r="B8" s="63" t="s">
        <v>24</v>
      </c>
      <c r="C8" s="75"/>
      <c r="D8" s="75"/>
      <c r="E8" s="75"/>
      <c r="F8" s="84"/>
      <c r="G8" s="84"/>
      <c r="I8" s="62">
        <f t="shared" si="0"/>
        <v>0</v>
      </c>
    </row>
    <row r="9" spans="2:9" x14ac:dyDescent="0.2">
      <c r="B9" s="63" t="s">
        <v>25</v>
      </c>
      <c r="C9" s="75"/>
      <c r="D9" s="75"/>
      <c r="E9" s="75"/>
      <c r="F9" s="84"/>
      <c r="G9" s="84"/>
      <c r="I9" s="62">
        <f t="shared" si="0"/>
        <v>0</v>
      </c>
    </row>
    <row r="10" spans="2:9" x14ac:dyDescent="0.2">
      <c r="B10" s="63" t="s">
        <v>26</v>
      </c>
      <c r="C10" s="75"/>
      <c r="D10" s="75"/>
      <c r="E10" s="75"/>
      <c r="F10" s="84"/>
      <c r="G10" s="84"/>
      <c r="I10" s="62">
        <f t="shared" si="0"/>
        <v>0</v>
      </c>
    </row>
    <row r="11" spans="2:9" x14ac:dyDescent="0.2">
      <c r="B11" s="63" t="s">
        <v>27</v>
      </c>
      <c r="C11" s="75"/>
      <c r="D11" s="75"/>
      <c r="E11" s="75"/>
      <c r="F11" s="84"/>
      <c r="G11" s="84"/>
      <c r="I11" s="62">
        <f t="shared" si="0"/>
        <v>0</v>
      </c>
    </row>
    <row r="12" spans="2:9" x14ac:dyDescent="0.2">
      <c r="B12" s="63" t="s">
        <v>28</v>
      </c>
      <c r="C12" s="75"/>
      <c r="D12" s="75"/>
      <c r="E12" s="75"/>
      <c r="F12" s="84"/>
      <c r="G12" s="84"/>
      <c r="I12" s="62">
        <f t="shared" si="0"/>
        <v>0</v>
      </c>
    </row>
    <row r="13" spans="2:9" x14ac:dyDescent="0.2">
      <c r="B13" s="63" t="s">
        <v>29</v>
      </c>
      <c r="C13" s="75"/>
      <c r="D13" s="84"/>
      <c r="E13" s="75"/>
      <c r="F13" s="84"/>
      <c r="G13" s="84"/>
      <c r="H13" s="84"/>
      <c r="I13" s="62">
        <f t="shared" si="0"/>
        <v>0</v>
      </c>
    </row>
    <row r="14" spans="2:9" x14ac:dyDescent="0.2">
      <c r="B14" s="63" t="s">
        <v>30</v>
      </c>
      <c r="C14" s="75"/>
      <c r="D14" s="84"/>
      <c r="E14" s="75"/>
      <c r="F14" s="84"/>
      <c r="G14" s="84"/>
      <c r="H14" s="84"/>
      <c r="I14" s="62">
        <f t="shared" si="0"/>
        <v>0</v>
      </c>
    </row>
    <row r="15" spans="2:9" x14ac:dyDescent="0.2">
      <c r="B15" s="63" t="s">
        <v>31</v>
      </c>
      <c r="C15" s="75"/>
      <c r="D15" s="84"/>
      <c r="E15" s="75"/>
      <c r="F15" s="84"/>
      <c r="G15" s="84"/>
      <c r="H15" s="84"/>
      <c r="I15" s="62">
        <f t="shared" si="0"/>
        <v>0</v>
      </c>
    </row>
    <row r="16" spans="2:9" x14ac:dyDescent="0.2">
      <c r="B16" s="63" t="s">
        <v>32</v>
      </c>
      <c r="C16" s="75"/>
      <c r="D16" s="75"/>
      <c r="E16" s="75"/>
      <c r="F16" s="84"/>
      <c r="G16" s="84"/>
      <c r="I16" s="62">
        <f t="shared" si="0"/>
        <v>0</v>
      </c>
    </row>
    <row r="17" spans="1:10" x14ac:dyDescent="0.2">
      <c r="B17" s="63" t="s">
        <v>33</v>
      </c>
      <c r="C17" s="75"/>
      <c r="D17" s="75"/>
      <c r="E17" s="75"/>
      <c r="F17" s="84"/>
      <c r="G17" s="84"/>
      <c r="I17" s="62">
        <f t="shared" si="0"/>
        <v>0</v>
      </c>
    </row>
    <row r="18" spans="1:10" x14ac:dyDescent="0.2">
      <c r="B18" s="63" t="s">
        <v>34</v>
      </c>
      <c r="C18" s="75"/>
      <c r="D18" s="84"/>
      <c r="E18" s="75"/>
      <c r="F18" s="84"/>
      <c r="G18" s="84"/>
      <c r="H18" s="84"/>
      <c r="I18" s="62">
        <f t="shared" si="0"/>
        <v>0</v>
      </c>
    </row>
    <row r="19" spans="1:10" x14ac:dyDescent="0.2">
      <c r="B19" s="63" t="s">
        <v>35</v>
      </c>
      <c r="C19" s="75"/>
      <c r="D19" s="84"/>
      <c r="E19" s="75"/>
      <c r="F19" s="84"/>
      <c r="G19" s="84"/>
      <c r="I19" s="62">
        <f t="shared" si="0"/>
        <v>0</v>
      </c>
    </row>
    <row r="20" spans="1:10" x14ac:dyDescent="0.2">
      <c r="B20" s="63" t="s">
        <v>37</v>
      </c>
      <c r="C20" s="75"/>
      <c r="D20" s="75"/>
      <c r="E20" s="75"/>
      <c r="F20" s="84"/>
      <c r="G20" s="84"/>
      <c r="I20" s="62">
        <f t="shared" si="0"/>
        <v>0</v>
      </c>
    </row>
    <row r="21" spans="1:10" x14ac:dyDescent="0.2">
      <c r="B21" s="63" t="s">
        <v>38</v>
      </c>
      <c r="C21" s="75"/>
      <c r="D21" s="75"/>
      <c r="E21" s="75"/>
      <c r="F21" s="84"/>
      <c r="G21" s="84"/>
      <c r="I21" s="62">
        <f t="shared" si="0"/>
        <v>0</v>
      </c>
    </row>
    <row r="22" spans="1:10" x14ac:dyDescent="0.2">
      <c r="B22" s="63" t="s">
        <v>39</v>
      </c>
      <c r="C22" s="75"/>
      <c r="D22" s="75"/>
      <c r="E22" s="75"/>
      <c r="F22" s="84"/>
      <c r="G22" s="84"/>
      <c r="I22" s="62">
        <f t="shared" si="0"/>
        <v>0</v>
      </c>
    </row>
    <row r="23" spans="1:10" x14ac:dyDescent="0.2">
      <c r="B23" s="76" t="s">
        <v>40</v>
      </c>
      <c r="C23" s="75"/>
      <c r="D23" s="75"/>
      <c r="E23" s="75"/>
      <c r="F23" s="84"/>
      <c r="G23" s="84"/>
      <c r="I23" s="62">
        <f t="shared" si="0"/>
        <v>0</v>
      </c>
    </row>
    <row r="24" spans="1:10" x14ac:dyDescent="0.2">
      <c r="B24" s="63"/>
      <c r="C24" s="78"/>
      <c r="D24" s="78"/>
      <c r="E24" s="78"/>
      <c r="F24" s="78"/>
      <c r="G24" s="78"/>
      <c r="H24" s="78"/>
      <c r="I24" s="85"/>
    </row>
    <row r="25" spans="1:10" x14ac:dyDescent="0.2">
      <c r="B25" s="79" t="s">
        <v>75</v>
      </c>
      <c r="C25" s="81">
        <f t="shared" ref="C25:D25" si="1">SUM(C7:C23)</f>
        <v>0</v>
      </c>
      <c r="D25" s="81">
        <f t="shared" si="1"/>
        <v>0</v>
      </c>
      <c r="E25" s="81">
        <f>SUM(E7:E23)</f>
        <v>0</v>
      </c>
      <c r="F25" s="81">
        <f t="shared" ref="F25:H25" si="2">SUM(F7:F23)</f>
        <v>0</v>
      </c>
      <c r="G25" s="81">
        <f t="shared" si="2"/>
        <v>0</v>
      </c>
      <c r="H25" s="81">
        <f t="shared" si="2"/>
        <v>0</v>
      </c>
      <c r="I25" s="101">
        <f>SUM(C25:H25)</f>
        <v>0</v>
      </c>
      <c r="J25" s="6"/>
    </row>
    <row r="26" spans="1:10" x14ac:dyDescent="0.2">
      <c r="B26" s="63"/>
      <c r="I26" s="84"/>
    </row>
    <row r="27" spans="1:10" x14ac:dyDescent="0.2">
      <c r="A27" s="87">
        <v>3868</v>
      </c>
      <c r="B27" s="63" t="s">
        <v>103</v>
      </c>
      <c r="C27" s="75"/>
      <c r="D27" s="75"/>
      <c r="I27" s="62">
        <f>SUM(C27:H27)</f>
        <v>0</v>
      </c>
    </row>
    <row r="28" spans="1:10" x14ac:dyDescent="0.2">
      <c r="A28" s="88" t="s">
        <v>86</v>
      </c>
      <c r="B28" s="63" t="s">
        <v>78</v>
      </c>
      <c r="C28" s="75"/>
      <c r="D28" s="75"/>
      <c r="E28" s="84"/>
      <c r="F28" s="84"/>
      <c r="G28" s="84"/>
      <c r="H28" s="84"/>
      <c r="I28" s="62">
        <f>SUM(C28:H28)</f>
        <v>0</v>
      </c>
      <c r="J28" s="6"/>
    </row>
    <row r="29" spans="1:10" x14ac:dyDescent="0.2">
      <c r="A29" s="88" t="s">
        <v>87</v>
      </c>
      <c r="B29" s="63" t="s">
        <v>88</v>
      </c>
      <c r="C29" s="75"/>
      <c r="D29" s="75"/>
      <c r="E29" s="84"/>
      <c r="F29" s="89"/>
      <c r="G29" s="84"/>
      <c r="H29" s="84"/>
      <c r="I29" s="62">
        <f>SUM(C29:H29)</f>
        <v>0</v>
      </c>
      <c r="J29" s="6"/>
    </row>
    <row r="30" spans="1:10" s="63" customFormat="1" x14ac:dyDescent="0.2">
      <c r="A30" s="90" t="s">
        <v>89</v>
      </c>
      <c r="B30" s="63" t="s">
        <v>90</v>
      </c>
      <c r="C30" s="75"/>
      <c r="D30" s="102"/>
      <c r="E30" s="102"/>
      <c r="F30" s="89"/>
      <c r="G30" s="91"/>
      <c r="H30" s="91"/>
      <c r="I30" s="114">
        <f>SUM(C30:H30)</f>
        <v>0</v>
      </c>
    </row>
    <row r="31" spans="1:10" s="63" customFormat="1" x14ac:dyDescent="0.2">
      <c r="A31" s="90" t="s">
        <v>91</v>
      </c>
      <c r="B31" s="76" t="s">
        <v>81</v>
      </c>
      <c r="C31" s="77"/>
      <c r="D31" s="103"/>
      <c r="E31" s="103"/>
      <c r="F31" s="93"/>
      <c r="G31" s="86"/>
      <c r="H31" s="86"/>
      <c r="I31" s="81">
        <f>SUM(C31:H31)</f>
        <v>0</v>
      </c>
    </row>
    <row r="32" spans="1:10" x14ac:dyDescent="0.2">
      <c r="B32" s="63"/>
      <c r="C32" s="84"/>
      <c r="D32" s="84"/>
      <c r="E32" s="84"/>
      <c r="F32" s="84"/>
      <c r="G32" s="84"/>
      <c r="H32" s="84"/>
      <c r="I32" s="63"/>
    </row>
    <row r="33" spans="2:9" s="8" customFormat="1" ht="15" thickBot="1" x14ac:dyDescent="0.25">
      <c r="B33" s="82" t="s">
        <v>82</v>
      </c>
      <c r="C33" s="123">
        <f>SUM(C25:C31)</f>
        <v>0</v>
      </c>
      <c r="D33" s="123">
        <f>SUM(D25:D31)</f>
        <v>0</v>
      </c>
      <c r="E33" s="123">
        <f>SUM(E25:E31)</f>
        <v>0</v>
      </c>
      <c r="F33" s="123">
        <f t="shared" ref="F33:I33" si="3">SUM(F25:F31)</f>
        <v>0</v>
      </c>
      <c r="G33" s="123">
        <f t="shared" si="3"/>
        <v>0</v>
      </c>
      <c r="H33" s="123">
        <f t="shared" si="3"/>
        <v>0</v>
      </c>
      <c r="I33" s="104">
        <f t="shared" si="3"/>
        <v>0</v>
      </c>
    </row>
    <row r="34" spans="2:9" s="6" customFormat="1" ht="15" thickTop="1" x14ac:dyDescent="0.2">
      <c r="D34" s="105"/>
      <c r="E34" s="105"/>
      <c r="F34" s="105"/>
      <c r="G34" s="105"/>
      <c r="H34" s="105"/>
      <c r="I34" s="49"/>
    </row>
    <row r="39" spans="2:9" x14ac:dyDescent="0.2">
      <c r="B39" s="25"/>
    </row>
  </sheetData>
  <pageMargins left="0.7" right="0.7" top="0.75" bottom="0.75" header="0.3" footer="0.3"/>
  <pageSetup orientation="portrait" r:id="rId1"/>
  <ignoredErrors>
    <ignoredError sqref="A28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New Taxes</vt:lpstr>
      <vt:lpstr>Sales 2%</vt:lpstr>
      <vt:lpstr>LSST</vt:lpstr>
      <vt:lpstr>Options</vt:lpstr>
      <vt:lpstr>Unitary Secured</vt:lpstr>
      <vt:lpstr>Unit Unsecured | Carlines</vt:lpstr>
      <vt:lpstr>NPM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Michael Hoffer</cp:lastModifiedBy>
  <cp:lastPrinted>2016-09-12T22:11:28Z</cp:lastPrinted>
  <dcterms:created xsi:type="dcterms:W3CDTF">2014-09-22T19:38:27Z</dcterms:created>
  <dcterms:modified xsi:type="dcterms:W3CDTF">2024-03-27T17:23:12Z</dcterms:modified>
</cp:coreProperties>
</file>