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G:\Sharepoint 2003 Document Library\Project Teams\Forms Committee\Change Requests\FCCR 76 LGS-Centrally Assessed Year End Updates - Lorna\Done\"/>
    </mc:Choice>
  </mc:AlternateContent>
  <xr:revisionPtr revIDLastSave="0" documentId="13_ncr:1_{B6F804DF-0810-4EBB-9349-570858BB28A8}" xr6:coauthVersionLast="47" xr6:coauthVersionMax="47" xr10:uidLastSave="{00000000-0000-0000-0000-000000000000}"/>
  <bookViews>
    <workbookView xWindow="28680" yWindow="-120" windowWidth="29040" windowHeight="15720" tabRatio="856" xr2:uid="{00000000-000D-0000-FFFF-FFFF00000000}"/>
  </bookViews>
  <sheets>
    <sheet name="Estimated" sheetId="11" r:id="rId1"/>
    <sheet name="Tax Rates Non-Geothermals " sheetId="13" state="hidden" r:id="rId2"/>
    <sheet name="Tax Rates Geothermals" sheetId="14" state="hidden" r:id="rId3"/>
  </sheets>
  <definedNames>
    <definedName name="NRS362Sec140" localSheetId="1">'Tax Rates Non-Geothermals '!$A$2</definedName>
    <definedName name="_xlnm.Print_Area" localSheetId="0">Estimated!$A$1:$E$46</definedName>
    <definedName name="_xlnm.Print_Titles" localSheetId="0">Estimated!$1:$9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11" l="1"/>
  <c r="D32" i="11"/>
  <c r="D28" i="11"/>
  <c r="D30" i="11" s="1"/>
  <c r="D33" i="11" l="1"/>
</calcChain>
</file>

<file path=xl/sharedStrings.xml><?xml version="1.0" encoding="utf-8"?>
<sst xmlns="http://schemas.openxmlformats.org/spreadsheetml/2006/main" count="181" uniqueCount="166">
  <si>
    <t>Department Use Only</t>
  </si>
  <si>
    <t>Centrally-Assessed Properties Section</t>
  </si>
  <si>
    <t>Mine Name</t>
  </si>
  <si>
    <t>Signature</t>
  </si>
  <si>
    <t>Title</t>
  </si>
  <si>
    <t>Date</t>
  </si>
  <si>
    <t>Operator</t>
  </si>
  <si>
    <t>County</t>
  </si>
  <si>
    <t>Phone Number</t>
  </si>
  <si>
    <t>Nevada Department of Taxation - Net Proceeds of Minerals Tax</t>
  </si>
  <si>
    <t>Return the completed form to:</t>
  </si>
  <si>
    <t>Department of Taxation</t>
  </si>
  <si>
    <t>Carson City, Nevada 89706</t>
  </si>
  <si>
    <t xml:space="preserve">                         </t>
  </si>
  <si>
    <t xml:space="preserve">                                                                                </t>
  </si>
  <si>
    <t xml:space="preserve">                                                                  </t>
  </si>
  <si>
    <t xml:space="preserve">                                 </t>
  </si>
  <si>
    <t>Line Number</t>
  </si>
  <si>
    <t>Amount</t>
  </si>
  <si>
    <t>Description</t>
  </si>
  <si>
    <t>Line 1 minus Line 2</t>
  </si>
  <si>
    <t>Allowable Deductions (See Instructions)</t>
  </si>
  <si>
    <t>Consult the reporting and payment instructions provided by the Department and NRS and NAC 362</t>
  </si>
  <si>
    <t>DEPARTMENT USE ONLY:</t>
  </si>
  <si>
    <t>Date Desk Review Complete:  _____________________________</t>
  </si>
  <si>
    <t>Reviewed by:__________________________________________</t>
  </si>
  <si>
    <t>Date Database Entry Complete:____________________________</t>
  </si>
  <si>
    <t>Input by: _____________________________________________</t>
  </si>
  <si>
    <t>Comments:</t>
  </si>
  <si>
    <t>I hereby certify this is a full and true statement of the amount of value of ore projected to be extracted from each geographically separate extractive operation for the period indicated on this report; and the deductions from said gross yield are the estimated deductible costs to be incurred during the period indicated.</t>
  </si>
  <si>
    <t>1.  Except as otherwise provided in this section, the rate of tax upon the net proceeds of each geographically separate extractive operation depends upon the ratio of the net proceeds to the gross proceeds of that operation as a whole, according to the following table:</t>
  </si>
  <si>
    <t>10 or more but less than 18................................................................. 2.50</t>
  </si>
  <si>
    <t>18 or more but less than 26................................................................. 3.00</t>
  </si>
  <si>
    <t>26 or more but less than 34................................................................. 3.50</t>
  </si>
  <si>
    <t>34 or more but less than 42................................................................. 4.00</t>
  </si>
  <si>
    <t>42 or more but less than 50................................................................. 4.50</t>
  </si>
  <si>
    <t>50 or more............................................................................................... 5.00</t>
  </si>
  <si>
    <t>2.  If the combined rate of tax ad valorem which would be assessed but for the provisions of Section 5 of Article 10 of the Constitution of this state, including any rate levied by the State of Nevada, upon property at the situs of the operation is more than 2 percent, the minimum rate of tax under this section equals that rate of tax ad valorem.</t>
  </si>
  <si>
    <t>3.  The rate of tax upon royalties is 5 percent.</t>
  </si>
  <si>
    <t>5.  The rate of tax upon an operation for which the net proceeds in a calendar year exceed $4,000,000 is 5 percent.</t>
  </si>
  <si>
    <t>Net Proceeds as Percentage of Gross Proceeds</t>
  </si>
  <si>
    <t>Rate of Tax as Percentage of Net Proceeds</t>
  </si>
  <si>
    <t>Less than 10..........................................................................</t>
  </si>
  <si>
    <t>4.  The rate of tax upon the net proceeds of a geothermal operation taxable pursuant to NRS 362.100 is the combined rate of tax ad valorem applicable to the property at the situs of the operation.</t>
  </si>
  <si>
    <t>Tax District</t>
  </si>
  <si>
    <t>PIN</t>
  </si>
  <si>
    <t>Gross Yield (See Instructions: Please fill in quantity and price below for each product, if not enough lines on form please attach schedule)</t>
  </si>
  <si>
    <t>Nevada Department of Taxation</t>
  </si>
  <si>
    <t>County District Code</t>
  </si>
  <si>
    <t>District Name</t>
  </si>
  <si>
    <t>District Rate</t>
  </si>
  <si>
    <t>CH200</t>
  </si>
  <si>
    <t>COUNTY</t>
  </si>
  <si>
    <t>CH300</t>
  </si>
  <si>
    <t>NON-WATERSHED</t>
  </si>
  <si>
    <t>CL103</t>
  </si>
  <si>
    <t>UNINCORPORATED COUNTY 911</t>
  </si>
  <si>
    <t>CL810</t>
  </si>
  <si>
    <t>MOAPA VALLEY TOWN</t>
  </si>
  <si>
    <t>DO600</t>
  </si>
  <si>
    <t>TOPAZ</t>
  </si>
  <si>
    <t>EL001</t>
  </si>
  <si>
    <t>GENERAL COUNTY</t>
  </si>
  <si>
    <t>EL002</t>
  </si>
  <si>
    <t>ELKO TV</t>
  </si>
  <si>
    <t>EL003</t>
  </si>
  <si>
    <t>ELKO CONV/VIS AUTH</t>
  </si>
  <si>
    <t>EL011</t>
  </si>
  <si>
    <t>ELKO</t>
  </si>
  <si>
    <t>ES0060</t>
  </si>
  <si>
    <t>EU0040</t>
  </si>
  <si>
    <t>HU0020</t>
  </si>
  <si>
    <t>HU0030</t>
  </si>
  <si>
    <t>WINNEMUCCA RURAL FIRE</t>
  </si>
  <si>
    <t>HU0040</t>
  </si>
  <si>
    <t>GOLCONDA FIRE</t>
  </si>
  <si>
    <t>HU0060</t>
  </si>
  <si>
    <t>PUEBLO FIRE</t>
  </si>
  <si>
    <t>HU0070</t>
  </si>
  <si>
    <t>OROVADA FIRE</t>
  </si>
  <si>
    <t>0.024490</t>
  </si>
  <si>
    <t>HU0090</t>
  </si>
  <si>
    <t>HUMBOLDT FIRE</t>
  </si>
  <si>
    <t>LA0060</t>
  </si>
  <si>
    <t>LA0070</t>
  </si>
  <si>
    <t>LA0080</t>
  </si>
  <si>
    <t>LI0030</t>
  </si>
  <si>
    <t>CALIENTE CITY</t>
  </si>
  <si>
    <t>0.036600</t>
  </si>
  <si>
    <t>LI0070</t>
  </si>
  <si>
    <t>PIOCHE FIRE</t>
  </si>
  <si>
    <t>0.028948</t>
  </si>
  <si>
    <t>LI0090</t>
  </si>
  <si>
    <t>PANACA FIRE DISTRICT</t>
  </si>
  <si>
    <t>0.029358</t>
  </si>
  <si>
    <t>LY2.0</t>
  </si>
  <si>
    <t>MASON VALLEY FIRE ( WITH WEED CONTR</t>
  </si>
  <si>
    <t>LY5.0</t>
  </si>
  <si>
    <t xml:space="preserve">RURAL AREA ALONG EAST WALKER RIVER </t>
  </si>
  <si>
    <t>0.029969</t>
  </si>
  <si>
    <t>LY6.1</t>
  </si>
  <si>
    <t>NORTH LYON FIRE NON-CITY</t>
  </si>
  <si>
    <t>0.029328</t>
  </si>
  <si>
    <t>LY8.7</t>
  </si>
  <si>
    <t>MOUND HOUSE</t>
  </si>
  <si>
    <t>0.030972</t>
  </si>
  <si>
    <t>MI0150</t>
  </si>
  <si>
    <t>NY0002</t>
  </si>
  <si>
    <t>GABBS</t>
  </si>
  <si>
    <t>NY0004</t>
  </si>
  <si>
    <t>ROUND MOUNTAIN</t>
  </si>
  <si>
    <t>NY0005</t>
  </si>
  <si>
    <t>NY0008</t>
  </si>
  <si>
    <t>AMARGOSA</t>
  </si>
  <si>
    <t>0.036567</t>
  </si>
  <si>
    <t>PE0002</t>
  </si>
  <si>
    <t>0.030968</t>
  </si>
  <si>
    <t>ST0040</t>
  </si>
  <si>
    <t>GOLD HILL</t>
  </si>
  <si>
    <t>0.034607</t>
  </si>
  <si>
    <t>ST0062</t>
  </si>
  <si>
    <t>CARSON WATER CONSERV.</t>
  </si>
  <si>
    <t>WA4005</t>
  </si>
  <si>
    <t>TMFPD,BW,STMGID,VTV,TMUGWB,RWPA</t>
  </si>
  <si>
    <t>0.032402</t>
  </si>
  <si>
    <t>WA6000</t>
  </si>
  <si>
    <t>SFFPD,RWPA</t>
  </si>
  <si>
    <t>WA9000</t>
  </si>
  <si>
    <t>WASHOE COUNTY (RURAL)</t>
  </si>
  <si>
    <t>0.027002</t>
  </si>
  <si>
    <t>WP0050</t>
  </si>
  <si>
    <t>Product 1. description</t>
  </si>
  <si>
    <t xml:space="preserve">Quantity 1. </t>
  </si>
  <si>
    <t>Price 1.</t>
  </si>
  <si>
    <t>Quantity 2.</t>
  </si>
  <si>
    <t>Price 2.</t>
  </si>
  <si>
    <t>Quantity 3.</t>
  </si>
  <si>
    <t>Price 3.</t>
  </si>
  <si>
    <t xml:space="preserve">Product 2. description </t>
  </si>
  <si>
    <t>Product 3. description</t>
  </si>
  <si>
    <t>0.028329</t>
  </si>
  <si>
    <t>0.018743</t>
  </si>
  <si>
    <t>0.035364</t>
  </si>
  <si>
    <t>0.030518</t>
  </si>
  <si>
    <t>ESTIMATED YEAR REPORT</t>
  </si>
  <si>
    <t>0.028629</t>
  </si>
  <si>
    <t>0.036362</t>
  </si>
  <si>
    <t>Form LGS-F027</t>
  </si>
  <si>
    <t>For Production January 1 through December 31, 2025 (Tax Year 2025-26) NRS 362.115</t>
  </si>
  <si>
    <t>Report Due Date:  March 1, 2025</t>
  </si>
  <si>
    <t>Report estimated Gross Yield and Allowable Deductions for the period January 1, 2025 through December 31, 2025</t>
  </si>
  <si>
    <r>
      <t xml:space="preserve">Net Proceeds </t>
    </r>
    <r>
      <rPr>
        <sz val="10"/>
        <rFont val="Times New Roman"/>
        <family val="1"/>
      </rPr>
      <t>(If Line 3 is positive, enter amount on Line 3, otherwise enter zero)</t>
    </r>
  </si>
  <si>
    <r>
      <t xml:space="preserve">Tax Rate. Enter as a percentage, for example 0.05 or 5%. </t>
    </r>
    <r>
      <rPr>
        <sz val="10"/>
        <rFont val="Times New Roman"/>
        <family val="1"/>
      </rPr>
      <t>(See attached Schedule and Instructions)</t>
    </r>
  </si>
  <si>
    <r>
      <t xml:space="preserve">Net Proceeds Tax </t>
    </r>
    <r>
      <rPr>
        <sz val="10"/>
        <rFont val="Times New Roman"/>
        <family val="1"/>
      </rPr>
      <t>(Line 4 times Line 5)</t>
    </r>
  </si>
  <si>
    <r>
      <t xml:space="preserve">Royalties Payable Based on Production </t>
    </r>
    <r>
      <rPr>
        <sz val="10"/>
        <rFont val="Times New Roman"/>
        <family val="1"/>
      </rPr>
      <t>(Excluding non-taxable royalties. See Instructions)</t>
    </r>
  </si>
  <si>
    <r>
      <t xml:space="preserve">Net Proceeds Tax on Royalties </t>
    </r>
    <r>
      <rPr>
        <sz val="10"/>
        <rFont val="Times New Roman"/>
        <family val="1"/>
      </rPr>
      <t>(Line 7 multiplied by 5% or .05)</t>
    </r>
  </si>
  <si>
    <r>
      <t xml:space="preserve">Estimated Taxes for 2025 (Tax Year 2025-26) </t>
    </r>
    <r>
      <rPr>
        <sz val="10"/>
        <rFont val="Times New Roman"/>
        <family val="1"/>
      </rPr>
      <t>(Line 6 plus Line 8)</t>
    </r>
  </si>
  <si>
    <t>3850 Arrowhead Dr., 2nd Floor</t>
  </si>
  <si>
    <t>NRS 362.140  Rate of tax upon net proceeds.</t>
  </si>
  <si>
    <t>[Part 75:99:1891; C § 1147; RL § 3687; NCL § 6481]—(NRS A 1989, 38, 1537; 2013, 3129)</t>
  </si>
  <si>
    <t>2025-26 Total Tax Rates by Tax District - Use This for Annual Projections</t>
  </si>
  <si>
    <t>Questions?  Call the Department at (775) 684-2014, 684-2028, 684-2011</t>
  </si>
  <si>
    <t xml:space="preserve">https://tax.nv.gov/wp-content/uploads/2024/06/FY-2024-2025-Redbook.pdf   </t>
  </si>
  <si>
    <t>For Non-Geothermal Tax Rates, please see NRS 362.140 at the link below:</t>
  </si>
  <si>
    <t xml:space="preserve">For Geothermal Tax Rates, please see FY 2024-2025 Redbook, Section D at the link below: </t>
  </si>
  <si>
    <t xml:space="preserve">https://www.leg.state.nv.us/nrs/nrs-362.html#NRS362Sec140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</si>
</sst>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43" formatCode="_(* #,##0.00_);_(* \(#,##0.00\);_(* &quot;-&quot;??_);_(@_)"/>
  </numFmts>
  <fonts count="26"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2"/>
      <name val="Arial"/>
      <family val="2"/>
    </font>
    <font>
      <sz val="11"/>
      <name val="Arial"/>
      <family val="2"/>
    </font>
    <font>
      <sz val="14"/>
      <name val="Arial"/>
      <family val="2"/>
    </font>
    <font>
      <sz val="10"/>
      <name val="Arial"/>
      <family val="2"/>
    </font>
    <font>
      <b/>
      <sz val="14"/>
      <name val="Times New Roman"/>
      <family val="1"/>
    </font>
    <font>
      <sz val="14"/>
      <name val="Times New Roman"/>
      <family val="1"/>
    </font>
    <font>
      <b/>
      <sz val="12"/>
      <color theme="1"/>
      <name val="Times New Roman"/>
      <family val="1"/>
    </font>
    <font>
      <b/>
      <sz val="12"/>
      <color rgb="FFFF0000"/>
      <name val="Times New Roman"/>
      <family val="1"/>
    </font>
    <font>
      <b/>
      <sz val="12"/>
      <name val="Times New Roman"/>
      <family val="1"/>
    </font>
    <font>
      <sz val="12"/>
      <color rgb="FFFF0000"/>
      <name val="Times New Roman"/>
      <family val="1"/>
    </font>
    <font>
      <sz val="12"/>
      <name val="Times New Roman"/>
      <family val="1"/>
    </font>
    <font>
      <b/>
      <sz val="11"/>
      <name val="Times New Roman"/>
      <family val="1"/>
    </font>
    <font>
      <sz val="11"/>
      <name val="Times New Roman"/>
      <family val="1"/>
    </font>
    <font>
      <b/>
      <sz val="10"/>
      <color theme="1"/>
      <name val="Times New Roman"/>
      <family val="1"/>
    </font>
    <font>
      <sz val="10"/>
      <name val="Times New Roman"/>
      <family val="1"/>
    </font>
    <font>
      <sz val="11"/>
      <color theme="1"/>
      <name val="Times New Roman"/>
      <family val="1"/>
    </font>
    <font>
      <b/>
      <sz val="11"/>
      <color theme="1"/>
      <name val="Times New Roman"/>
      <family val="1"/>
    </font>
    <font>
      <sz val="12"/>
      <color theme="1"/>
      <name val="Times New Roman"/>
      <family val="1"/>
    </font>
    <font>
      <b/>
      <sz val="10"/>
      <name val="Times New Roman"/>
      <family val="1"/>
    </font>
    <font>
      <u/>
      <sz val="10"/>
      <color theme="10"/>
      <name val="Arial"/>
    </font>
    <font>
      <u/>
      <sz val="10"/>
      <color theme="10"/>
      <name val="Times New Roman"/>
      <family val="1"/>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2">
    <xf numFmtId="0" fontId="0" fillId="0" borderId="0"/>
    <xf numFmtId="43" fontId="4" fillId="0" borderId="0" applyFont="0" applyFill="0" applyBorder="0" applyAlignment="0" applyProtection="0"/>
    <xf numFmtId="0" fontId="4" fillId="0" borderId="0"/>
    <xf numFmtId="0" fontId="3" fillId="0" borderId="0"/>
    <xf numFmtId="44" fontId="3" fillId="0" borderId="0" applyFont="0" applyFill="0" applyBorder="0" applyAlignment="0" applyProtection="0"/>
    <xf numFmtId="9" fontId="8"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43" fontId="3" fillId="0" borderId="0" applyFont="0" applyFill="0" applyBorder="0" applyAlignment="0" applyProtection="0"/>
    <xf numFmtId="0" fontId="24" fillId="0" borderId="0" applyNumberFormat="0" applyFill="0" applyBorder="0" applyAlignment="0" applyProtection="0"/>
  </cellStyleXfs>
  <cellXfs count="87">
    <xf numFmtId="0" fontId="0" fillId="0" borderId="0" xfId="0"/>
    <xf numFmtId="0" fontId="5" fillId="0" borderId="0" xfId="0" applyFont="1"/>
    <xf numFmtId="0" fontId="0" fillId="0" borderId="0" xfId="0" applyAlignment="1"/>
    <xf numFmtId="0" fontId="4" fillId="0" borderId="0" xfId="0" applyFont="1"/>
    <xf numFmtId="0" fontId="7" fillId="0" borderId="0" xfId="0" applyFont="1"/>
    <xf numFmtId="0" fontId="6" fillId="0" borderId="0" xfId="0" applyFont="1"/>
    <xf numFmtId="0" fontId="3" fillId="0" borderId="0" xfId="0" applyFont="1"/>
    <xf numFmtId="0" fontId="9" fillId="0" borderId="4" xfId="0" applyFont="1" applyBorder="1"/>
    <xf numFmtId="0" fontId="10" fillId="0" borderId="4" xfId="0" applyFont="1" applyBorder="1"/>
    <xf numFmtId="0" fontId="9" fillId="0" borderId="4" xfId="0" applyFont="1" applyBorder="1" applyAlignment="1">
      <alignment horizontal="right"/>
    </xf>
    <xf numFmtId="0" fontId="12" fillId="0" borderId="0" xfId="0" applyFont="1" applyAlignment="1">
      <alignment horizontal="left"/>
    </xf>
    <xf numFmtId="0" fontId="11" fillId="0" borderId="0" xfId="0" applyFont="1" applyAlignment="1">
      <alignment horizontal="center"/>
    </xf>
    <xf numFmtId="0" fontId="13" fillId="0" borderId="0" xfId="0" applyFont="1" applyAlignment="1">
      <alignment horizontal="right"/>
    </xf>
    <xf numFmtId="0" fontId="14" fillId="0" borderId="4" xfId="0" applyFont="1" applyFill="1" applyBorder="1" applyProtection="1">
      <protection locked="0"/>
    </xf>
    <xf numFmtId="0" fontId="14" fillId="0" borderId="5" xfId="0" applyFont="1" applyFill="1" applyBorder="1" applyProtection="1">
      <protection locked="0"/>
    </xf>
    <xf numFmtId="0" fontId="16" fillId="0" borderId="0" xfId="0" applyFont="1" applyAlignment="1">
      <alignment horizontal="right"/>
    </xf>
    <xf numFmtId="0" fontId="17" fillId="0" borderId="0" xfId="0" applyFont="1" applyProtection="1">
      <protection locked="0"/>
    </xf>
    <xf numFmtId="0" fontId="13" fillId="0" borderId="0" xfId="0" applyFont="1" applyBorder="1" applyAlignment="1">
      <alignment horizontal="right"/>
    </xf>
    <xf numFmtId="0" fontId="14" fillId="0" borderId="0" xfId="0" applyFont="1" applyAlignment="1">
      <alignment horizontal="center" vertical="center"/>
    </xf>
    <xf numFmtId="0" fontId="11" fillId="0" borderId="7" xfId="0" applyFont="1" applyBorder="1" applyAlignment="1">
      <alignment horizontal="center" vertical="center" wrapText="1"/>
    </xf>
    <xf numFmtId="0" fontId="11" fillId="0" borderId="1" xfId="0" applyFont="1" applyBorder="1" applyAlignment="1">
      <alignment horizontal="center" wrapText="1"/>
    </xf>
    <xf numFmtId="0" fontId="18" fillId="2" borderId="1" xfId="0" applyFont="1" applyFill="1" applyBorder="1" applyAlignment="1">
      <alignment horizontal="center" wrapText="1"/>
    </xf>
    <xf numFmtId="0" fontId="15" fillId="0" borderId="3" xfId="0" applyNumberFormat="1" applyFont="1" applyBorder="1" applyAlignment="1">
      <alignment horizontal="center" vertical="center"/>
    </xf>
    <xf numFmtId="41" fontId="19" fillId="0" borderId="2" xfId="0" applyNumberFormat="1" applyFont="1" applyFill="1" applyBorder="1" applyAlignment="1" applyProtection="1">
      <alignment horizontal="center"/>
      <protection locked="0"/>
    </xf>
    <xf numFmtId="0" fontId="19" fillId="0" borderId="2" xfId="0" applyFont="1" applyFill="1" applyBorder="1"/>
    <xf numFmtId="0" fontId="19" fillId="0" borderId="3" xfId="0" applyNumberFormat="1" applyFont="1" applyBorder="1" applyAlignment="1">
      <alignment horizontal="center" vertical="center"/>
    </xf>
    <xf numFmtId="41" fontId="19" fillId="0" borderId="3" xfId="0" applyNumberFormat="1" applyFont="1" applyFill="1" applyBorder="1" applyAlignment="1" applyProtection="1">
      <alignment horizontal="center"/>
      <protection locked="0"/>
    </xf>
    <xf numFmtId="0" fontId="19" fillId="0" borderId="12" xfId="0" applyFont="1" applyFill="1" applyBorder="1" applyProtection="1">
      <protection locked="0"/>
    </xf>
    <xf numFmtId="41" fontId="19" fillId="0" borderId="11" xfId="0" applyNumberFormat="1" applyFont="1" applyFill="1" applyBorder="1" applyAlignment="1" applyProtection="1">
      <protection locked="0"/>
    </xf>
    <xf numFmtId="0" fontId="19" fillId="0" borderId="2" xfId="0" applyFont="1" applyFill="1" applyBorder="1" applyProtection="1">
      <protection locked="0"/>
    </xf>
    <xf numFmtId="41" fontId="19" fillId="0" borderId="2" xfId="0" applyNumberFormat="1" applyFont="1" applyFill="1" applyBorder="1" applyAlignment="1" applyProtection="1">
      <alignment horizontal="center"/>
    </xf>
    <xf numFmtId="0" fontId="15" fillId="0" borderId="2" xfId="0" applyNumberFormat="1" applyFont="1" applyBorder="1" applyAlignment="1">
      <alignment horizontal="center" vertical="center"/>
    </xf>
    <xf numFmtId="10" fontId="19" fillId="0" borderId="2" xfId="5" applyNumberFormat="1" applyFont="1" applyFill="1" applyBorder="1" applyAlignment="1" applyProtection="1">
      <alignment horizontal="center"/>
      <protection locked="0"/>
    </xf>
    <xf numFmtId="0" fontId="11" fillId="0" borderId="0" xfId="0" applyFont="1" applyBorder="1" applyAlignment="1">
      <alignment horizontal="center" vertical="center"/>
    </xf>
    <xf numFmtId="0" fontId="11" fillId="0" borderId="0" xfId="0" applyFont="1" applyBorder="1" applyAlignment="1">
      <alignment horizontal="left" wrapText="1"/>
    </xf>
    <xf numFmtId="41" fontId="18" fillId="0" borderId="0" xfId="0" applyNumberFormat="1" applyFont="1" applyBorder="1"/>
    <xf numFmtId="0" fontId="18" fillId="0" borderId="0" xfId="0" applyFont="1" applyFill="1" applyBorder="1"/>
    <xf numFmtId="0" fontId="19" fillId="0" borderId="0" xfId="0" applyFont="1"/>
    <xf numFmtId="0" fontId="13" fillId="0" borderId="0" xfId="0" applyFont="1" applyAlignment="1">
      <alignment horizontal="center"/>
    </xf>
    <xf numFmtId="0" fontId="13" fillId="0" borderId="0" xfId="0" applyFont="1"/>
    <xf numFmtId="0" fontId="19" fillId="0" borderId="7" xfId="0" applyFont="1" applyBorder="1"/>
    <xf numFmtId="0" fontId="19" fillId="0" borderId="8" xfId="0" applyFont="1" applyBorder="1"/>
    <xf numFmtId="0" fontId="19" fillId="0" borderId="9" xfId="0" applyFont="1" applyBorder="1"/>
    <xf numFmtId="0" fontId="19" fillId="0" borderId="0" xfId="0" applyFont="1" applyProtection="1">
      <protection locked="0"/>
    </xf>
    <xf numFmtId="0" fontId="19" fillId="0" borderId="0" xfId="0" applyFont="1" applyFill="1" applyBorder="1"/>
    <xf numFmtId="0" fontId="19" fillId="0" borderId="4" xfId="0" applyFont="1" applyBorder="1" applyProtection="1">
      <protection locked="0"/>
    </xf>
    <xf numFmtId="0" fontId="19" fillId="0" borderId="4" xfId="0" applyFont="1" applyBorder="1" applyAlignment="1" applyProtection="1">
      <alignment horizontal="center"/>
      <protection locked="0"/>
    </xf>
    <xf numFmtId="0" fontId="15" fillId="0" borderId="0" xfId="0" applyFont="1" applyAlignment="1">
      <alignment wrapText="1"/>
    </xf>
    <xf numFmtId="0" fontId="15" fillId="0" borderId="0" xfId="0" applyFont="1" applyAlignment="1">
      <alignment horizontal="center" vertical="center" wrapText="1"/>
    </xf>
    <xf numFmtId="0" fontId="15" fillId="0" borderId="0" xfId="0" applyFont="1"/>
    <xf numFmtId="2" fontId="15" fillId="0" borderId="0" xfId="0" applyNumberFormat="1" applyFont="1" applyAlignment="1">
      <alignment horizontal="center" wrapText="1"/>
    </xf>
    <xf numFmtId="0" fontId="20" fillId="0" borderId="0" xfId="6" applyFont="1" applyAlignment="1">
      <alignment horizontal="center"/>
    </xf>
    <xf numFmtId="0" fontId="21" fillId="0" borderId="4" xfId="6" applyFont="1" applyBorder="1" applyAlignment="1">
      <alignment horizontal="center"/>
    </xf>
    <xf numFmtId="0" fontId="21" fillId="0" borderId="4" xfId="6" applyFont="1" applyBorder="1" applyAlignment="1">
      <alignment horizontal="left"/>
    </xf>
    <xf numFmtId="0" fontId="21" fillId="0" borderId="4" xfId="7" applyNumberFormat="1" applyFont="1" applyBorder="1" applyAlignment="1">
      <alignment horizontal="right"/>
    </xf>
    <xf numFmtId="0" fontId="20" fillId="0" borderId="0" xfId="6" applyFont="1" applyAlignment="1">
      <alignment horizontal="left"/>
    </xf>
    <xf numFmtId="49" fontId="20" fillId="0" borderId="0" xfId="7" applyNumberFormat="1" applyFont="1" applyFill="1" applyAlignment="1">
      <alignment horizontal="right"/>
    </xf>
    <xf numFmtId="0" fontId="22" fillId="0" borderId="0" xfId="6" applyFont="1"/>
    <xf numFmtId="0" fontId="22" fillId="0" borderId="0" xfId="6" applyFont="1" applyAlignment="1">
      <alignment horizontal="center"/>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5" fillId="0" borderId="0" xfId="0" applyFont="1" applyAlignment="1">
      <alignment horizontal="center"/>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0" xfId="0" applyFont="1" applyBorder="1" applyAlignment="1">
      <alignment vertical="center"/>
    </xf>
    <xf numFmtId="0" fontId="15" fillId="0" borderId="11" xfId="0" applyFont="1" applyBorder="1" applyAlignment="1">
      <alignment vertical="center"/>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0" xfId="0" applyFont="1" applyAlignment="1">
      <alignment horizontal="left" vertical="center" wrapText="1"/>
    </xf>
    <xf numFmtId="0" fontId="11" fillId="0" borderId="7" xfId="0" applyFont="1" applyBorder="1" applyAlignment="1">
      <alignment horizontal="center"/>
    </xf>
    <xf numFmtId="0" fontId="11" fillId="0" borderId="9" xfId="0" applyFont="1" applyBorder="1" applyAlignment="1">
      <alignment horizontal="center"/>
    </xf>
    <xf numFmtId="0" fontId="9" fillId="0" borderId="6" xfId="0" applyFont="1" applyBorder="1" applyAlignment="1">
      <alignment horizontal="center"/>
    </xf>
    <xf numFmtId="0" fontId="11" fillId="0" borderId="0" xfId="0" applyFont="1" applyBorder="1" applyAlignment="1">
      <alignment horizontal="center"/>
    </xf>
    <xf numFmtId="0" fontId="11" fillId="0" borderId="4" xfId="0" applyFont="1" applyBorder="1" applyAlignment="1">
      <alignment horizontal="center"/>
    </xf>
    <xf numFmtId="0" fontId="12" fillId="0" borderId="0" xfId="0" applyFont="1" applyBorder="1" applyAlignment="1">
      <alignment horizontal="center" vertical="center" wrapText="1"/>
    </xf>
    <xf numFmtId="0" fontId="13" fillId="0" borderId="0" xfId="0" applyFont="1" applyBorder="1" applyAlignment="1">
      <alignment horizontal="center" vertical="center"/>
    </xf>
    <xf numFmtId="0" fontId="13" fillId="0" borderId="0" xfId="0" applyFont="1" applyAlignment="1">
      <alignment horizontal="center" vertical="center"/>
    </xf>
    <xf numFmtId="0" fontId="15" fillId="0" borderId="0" xfId="0" applyFont="1" applyAlignment="1">
      <alignment horizontal="left" vertical="center" wrapText="1"/>
    </xf>
    <xf numFmtId="0" fontId="13" fillId="0" borderId="0" xfId="0" applyFont="1" applyAlignment="1">
      <alignment horizontal="left" vertical="center" wrapText="1"/>
    </xf>
    <xf numFmtId="0" fontId="15" fillId="0" borderId="0" xfId="0" applyFont="1" applyAlignment="1">
      <alignment vertical="center" wrapText="1"/>
    </xf>
    <xf numFmtId="0" fontId="22" fillId="0" borderId="0" xfId="6" applyFont="1" applyAlignment="1">
      <alignment horizontal="center"/>
    </xf>
    <xf numFmtId="0" fontId="20" fillId="0" borderId="0" xfId="6" applyFont="1" applyAlignment="1">
      <alignment horizontal="center"/>
    </xf>
    <xf numFmtId="0" fontId="23" fillId="0" borderId="0" xfId="0" applyFont="1" applyAlignment="1">
      <alignment horizontal="left" vertical="center" wrapText="1"/>
    </xf>
    <xf numFmtId="0" fontId="25" fillId="0" borderId="0" xfId="11" applyFont="1" applyAlignment="1">
      <alignment horizontal="left" vertical="center" wrapText="1"/>
    </xf>
    <xf numFmtId="0" fontId="25" fillId="0" borderId="0" xfId="11" applyFont="1" applyAlignment="1">
      <alignment horizontal="left" vertical="center"/>
    </xf>
  </cellXfs>
  <cellStyles count="12">
    <cellStyle name="Comma 2" xfId="1" xr:uid="{00000000-0005-0000-0000-000000000000}"/>
    <cellStyle name="Comma 2 2" xfId="10" xr:uid="{00000000-0005-0000-0000-000001000000}"/>
    <cellStyle name="Currency 2" xfId="4" xr:uid="{00000000-0005-0000-0000-000002000000}"/>
    <cellStyle name="Hyperlink" xfId="11" builtinId="8"/>
    <cellStyle name="Normal" xfId="0" builtinId="0"/>
    <cellStyle name="Normal 2" xfId="2" xr:uid="{00000000-0005-0000-0000-000004000000}"/>
    <cellStyle name="Normal 2 2" xfId="3" xr:uid="{00000000-0005-0000-0000-000005000000}"/>
    <cellStyle name="Normal 3" xfId="6" xr:uid="{00000000-0005-0000-0000-000006000000}"/>
    <cellStyle name="Normal 3 2" xfId="8" xr:uid="{00000000-0005-0000-0000-000007000000}"/>
    <cellStyle name="Percent" xfId="5" builtinId="5"/>
    <cellStyle name="Percent 2" xfId="7" xr:uid="{00000000-0005-0000-0000-000009000000}"/>
    <cellStyle name="Percent 2 2"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eg.state.nv.us/nrs/nrs-362.html" TargetMode="External"/><Relationship Id="rId1" Type="http://schemas.openxmlformats.org/officeDocument/2006/relationships/hyperlink" Target="https://tax.nv.gov/wp-content/uploads/2024/06/FY-2024-2025-Redbook.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E46"/>
  <sheetViews>
    <sheetView tabSelected="1" topLeftCell="A3" zoomScaleNormal="100" workbookViewId="0">
      <selection activeCell="B22" sqref="B22:C22"/>
    </sheetView>
  </sheetViews>
  <sheetFormatPr defaultRowHeight="12.75" x14ac:dyDescent="0.2"/>
  <cols>
    <col min="1" max="1" width="13.5703125" customWidth="1"/>
    <col min="2" max="2" width="44.28515625" customWidth="1"/>
    <col min="3" max="3" width="36.5703125" customWidth="1"/>
    <col min="4" max="4" width="19.7109375" customWidth="1"/>
    <col min="5" max="5" width="13.7109375" customWidth="1"/>
  </cols>
  <sheetData>
    <row r="1" spans="1:5" s="4" customFormat="1" ht="18.75" x14ac:dyDescent="0.3">
      <c r="A1" s="7" t="s">
        <v>147</v>
      </c>
      <c r="B1" s="8"/>
      <c r="C1" s="8"/>
      <c r="D1" s="8"/>
      <c r="E1" s="9">
        <v>2025</v>
      </c>
    </row>
    <row r="2" spans="1:5" s="4" customFormat="1" ht="18.75" x14ac:dyDescent="0.3">
      <c r="A2" s="73" t="s">
        <v>9</v>
      </c>
      <c r="B2" s="73"/>
      <c r="C2" s="73"/>
      <c r="D2" s="73"/>
      <c r="E2" s="73"/>
    </row>
    <row r="3" spans="1:5" s="1" customFormat="1" ht="18" customHeight="1" x14ac:dyDescent="0.25">
      <c r="A3" s="74" t="s">
        <v>144</v>
      </c>
      <c r="B3" s="74"/>
      <c r="C3" s="74"/>
      <c r="D3" s="74"/>
      <c r="E3" s="74"/>
    </row>
    <row r="4" spans="1:5" ht="15.75" x14ac:dyDescent="0.25">
      <c r="A4" s="75" t="s">
        <v>148</v>
      </c>
      <c r="B4" s="75"/>
      <c r="C4" s="75"/>
      <c r="D4" s="75"/>
      <c r="E4" s="75"/>
    </row>
    <row r="5" spans="1:5" ht="15.75" x14ac:dyDescent="0.25">
      <c r="A5" s="10" t="s">
        <v>149</v>
      </c>
      <c r="B5" s="11"/>
      <c r="C5" s="11"/>
      <c r="D5" s="11"/>
      <c r="E5" s="11"/>
    </row>
    <row r="6" spans="1:5" s="2" customFormat="1" ht="15.75" customHeight="1" x14ac:dyDescent="0.25">
      <c r="A6" s="12" t="s">
        <v>6</v>
      </c>
      <c r="B6" s="13"/>
      <c r="C6" s="61" t="s">
        <v>10</v>
      </c>
      <c r="D6" s="61"/>
      <c r="E6" s="61"/>
    </row>
    <row r="7" spans="1:5" s="5" customFormat="1" ht="15.75" customHeight="1" x14ac:dyDescent="0.25">
      <c r="A7" s="12" t="s">
        <v>2</v>
      </c>
      <c r="B7" s="14"/>
      <c r="C7" s="61" t="s">
        <v>11</v>
      </c>
      <c r="D7" s="61"/>
      <c r="E7" s="61"/>
    </row>
    <row r="8" spans="1:5" s="5" customFormat="1" ht="15.75" customHeight="1" x14ac:dyDescent="0.25">
      <c r="A8" s="15" t="s">
        <v>45</v>
      </c>
      <c r="B8" s="16"/>
      <c r="C8" s="61" t="s">
        <v>1</v>
      </c>
      <c r="D8" s="61"/>
      <c r="E8" s="61"/>
    </row>
    <row r="9" spans="1:5" s="5" customFormat="1" ht="15.75" customHeight="1" x14ac:dyDescent="0.25">
      <c r="A9" s="17" t="s">
        <v>7</v>
      </c>
      <c r="B9" s="14"/>
      <c r="C9" s="61" t="s">
        <v>157</v>
      </c>
      <c r="D9" s="61"/>
      <c r="E9" s="61"/>
    </row>
    <row r="10" spans="1:5" ht="15.75" customHeight="1" x14ac:dyDescent="0.25">
      <c r="A10" s="17" t="s">
        <v>44</v>
      </c>
      <c r="B10" s="14"/>
      <c r="C10" s="61" t="s">
        <v>12</v>
      </c>
      <c r="D10" s="61"/>
      <c r="E10" s="61"/>
    </row>
    <row r="11" spans="1:5" s="3" customFormat="1" ht="21" customHeight="1" x14ac:dyDescent="0.2">
      <c r="A11" s="76" t="s">
        <v>161</v>
      </c>
      <c r="B11" s="76"/>
      <c r="C11" s="76"/>
      <c r="D11" s="76"/>
      <c r="E11" s="76"/>
    </row>
    <row r="12" spans="1:5" s="3" customFormat="1" ht="17.25" customHeight="1" x14ac:dyDescent="0.2">
      <c r="A12" s="77" t="s">
        <v>150</v>
      </c>
      <c r="B12" s="77"/>
      <c r="C12" s="77"/>
      <c r="D12" s="77"/>
      <c r="E12" s="77"/>
    </row>
    <row r="13" spans="1:5" s="3" customFormat="1" ht="17.25" customHeight="1" x14ac:dyDescent="0.2">
      <c r="A13" s="78" t="s">
        <v>22</v>
      </c>
      <c r="B13" s="78"/>
      <c r="C13" s="78"/>
      <c r="D13" s="78"/>
      <c r="E13" s="78"/>
    </row>
    <row r="14" spans="1:5" s="3" customFormat="1" ht="6" customHeight="1" thickBot="1" x14ac:dyDescent="0.25">
      <c r="A14" s="18"/>
      <c r="B14" s="18"/>
      <c r="C14" s="18"/>
      <c r="D14" s="18"/>
      <c r="E14" s="18"/>
    </row>
    <row r="15" spans="1:5" s="3" customFormat="1" ht="34.5" customHeight="1" thickBot="1" x14ac:dyDescent="0.3">
      <c r="A15" s="19" t="s">
        <v>17</v>
      </c>
      <c r="B15" s="71" t="s">
        <v>19</v>
      </c>
      <c r="C15" s="72"/>
      <c r="D15" s="20" t="s">
        <v>18</v>
      </c>
      <c r="E15" s="21" t="s">
        <v>0</v>
      </c>
    </row>
    <row r="16" spans="1:5" s="3" customFormat="1" ht="31.5" customHeight="1" x14ac:dyDescent="0.2">
      <c r="A16" s="22">
        <v>1</v>
      </c>
      <c r="B16" s="68" t="s">
        <v>46</v>
      </c>
      <c r="C16" s="69"/>
      <c r="D16" s="23"/>
      <c r="E16" s="24"/>
    </row>
    <row r="17" spans="1:5" s="6" customFormat="1" ht="12.75" customHeight="1" x14ac:dyDescent="0.2">
      <c r="A17" s="25"/>
      <c r="B17" s="59" t="s">
        <v>131</v>
      </c>
      <c r="C17" s="60"/>
      <c r="D17" s="26"/>
      <c r="E17" s="27"/>
    </row>
    <row r="18" spans="1:5" s="6" customFormat="1" ht="12.75" customHeight="1" x14ac:dyDescent="0.2">
      <c r="A18" s="25"/>
      <c r="B18" s="59" t="s">
        <v>132</v>
      </c>
      <c r="C18" s="60"/>
      <c r="D18" s="23"/>
      <c r="E18" s="28"/>
    </row>
    <row r="19" spans="1:5" s="6" customFormat="1" ht="12.75" customHeight="1" x14ac:dyDescent="0.2">
      <c r="A19" s="25"/>
      <c r="B19" s="59" t="s">
        <v>133</v>
      </c>
      <c r="C19" s="60"/>
      <c r="D19" s="23"/>
      <c r="E19" s="28"/>
    </row>
    <row r="20" spans="1:5" s="6" customFormat="1" ht="12.75" customHeight="1" x14ac:dyDescent="0.2">
      <c r="A20" s="25"/>
      <c r="B20" s="59" t="s">
        <v>138</v>
      </c>
      <c r="C20" s="60"/>
      <c r="D20" s="26"/>
      <c r="E20" s="27"/>
    </row>
    <row r="21" spans="1:5" s="6" customFormat="1" ht="12.75" customHeight="1" x14ac:dyDescent="0.2">
      <c r="A21" s="25"/>
      <c r="B21" s="59" t="s">
        <v>134</v>
      </c>
      <c r="C21" s="60"/>
      <c r="D21" s="23"/>
      <c r="E21" s="28"/>
    </row>
    <row r="22" spans="1:5" s="6" customFormat="1" ht="12.75" customHeight="1" x14ac:dyDescent="0.2">
      <c r="A22" s="25"/>
      <c r="B22" s="59" t="s">
        <v>135</v>
      </c>
      <c r="C22" s="60"/>
      <c r="D22" s="23"/>
      <c r="E22" s="28"/>
    </row>
    <row r="23" spans="1:5" s="6" customFormat="1" ht="12.75" customHeight="1" x14ac:dyDescent="0.2">
      <c r="A23" s="25"/>
      <c r="B23" s="59" t="s">
        <v>139</v>
      </c>
      <c r="C23" s="60"/>
      <c r="D23" s="26"/>
      <c r="E23" s="27"/>
    </row>
    <row r="24" spans="1:5" s="6" customFormat="1" ht="12.75" customHeight="1" x14ac:dyDescent="0.2">
      <c r="A24" s="25"/>
      <c r="B24" s="59" t="s">
        <v>136</v>
      </c>
      <c r="C24" s="60"/>
      <c r="D24" s="23"/>
      <c r="E24" s="28"/>
    </row>
    <row r="25" spans="1:5" s="6" customFormat="1" ht="12.75" customHeight="1" x14ac:dyDescent="0.2">
      <c r="A25" s="25"/>
      <c r="B25" s="59" t="s">
        <v>137</v>
      </c>
      <c r="C25" s="60"/>
      <c r="D25" s="23"/>
      <c r="E25" s="28"/>
    </row>
    <row r="26" spans="1:5" s="3" customFormat="1" ht="31.5" customHeight="1" x14ac:dyDescent="0.2">
      <c r="A26" s="22">
        <v>2</v>
      </c>
      <c r="B26" s="68" t="s">
        <v>21</v>
      </c>
      <c r="C26" s="69"/>
      <c r="D26" s="23"/>
      <c r="E26" s="29"/>
    </row>
    <row r="27" spans="1:5" s="3" customFormat="1" ht="31.5" customHeight="1" x14ac:dyDescent="0.2">
      <c r="A27" s="22">
        <v>3</v>
      </c>
      <c r="B27" s="66" t="s">
        <v>20</v>
      </c>
      <c r="C27" s="67"/>
      <c r="D27" s="30">
        <f>D16-D26</f>
        <v>0</v>
      </c>
      <c r="E27" s="29"/>
    </row>
    <row r="28" spans="1:5" s="3" customFormat="1" ht="31.5" customHeight="1" x14ac:dyDescent="0.2">
      <c r="A28" s="31">
        <v>4</v>
      </c>
      <c r="B28" s="66" t="s">
        <v>151</v>
      </c>
      <c r="C28" s="67"/>
      <c r="D28" s="30">
        <f>MAX(0,D27)</f>
        <v>0</v>
      </c>
      <c r="E28" s="29"/>
    </row>
    <row r="29" spans="1:5" s="3" customFormat="1" ht="31.5" customHeight="1" x14ac:dyDescent="0.2">
      <c r="A29" s="22">
        <v>5</v>
      </c>
      <c r="B29" s="62" t="s">
        <v>152</v>
      </c>
      <c r="C29" s="63"/>
      <c r="D29" s="32"/>
      <c r="E29" s="29"/>
    </row>
    <row r="30" spans="1:5" s="3" customFormat="1" ht="31.5" customHeight="1" x14ac:dyDescent="0.2">
      <c r="A30" s="22">
        <v>6</v>
      </c>
      <c r="B30" s="64" t="s">
        <v>153</v>
      </c>
      <c r="C30" s="65"/>
      <c r="D30" s="30">
        <f>ROUND(D28*D29,0)</f>
        <v>0</v>
      </c>
      <c r="E30" s="29"/>
    </row>
    <row r="31" spans="1:5" s="3" customFormat="1" ht="31.5" customHeight="1" x14ac:dyDescent="0.2">
      <c r="A31" s="22">
        <v>7</v>
      </c>
      <c r="B31" s="66" t="s">
        <v>154</v>
      </c>
      <c r="C31" s="67"/>
      <c r="D31" s="23"/>
      <c r="E31" s="29"/>
    </row>
    <row r="32" spans="1:5" s="3" customFormat="1" ht="31.5" customHeight="1" x14ac:dyDescent="0.2">
      <c r="A32" s="31">
        <v>8</v>
      </c>
      <c r="B32" s="68" t="s">
        <v>155</v>
      </c>
      <c r="C32" s="69"/>
      <c r="D32" s="30">
        <f>ROUND(D31*0.05,0)</f>
        <v>0</v>
      </c>
      <c r="E32" s="29"/>
    </row>
    <row r="33" spans="1:5" s="3" customFormat="1" ht="31.5" customHeight="1" x14ac:dyDescent="0.2">
      <c r="A33" s="22">
        <v>9</v>
      </c>
      <c r="B33" s="66" t="s">
        <v>156</v>
      </c>
      <c r="C33" s="67"/>
      <c r="D33" s="30">
        <f>D30+D32</f>
        <v>0</v>
      </c>
      <c r="E33" s="29"/>
    </row>
    <row r="34" spans="1:5" s="3" customFormat="1" ht="8.25" customHeight="1" x14ac:dyDescent="0.25">
      <c r="A34" s="33"/>
      <c r="B34" s="34"/>
      <c r="C34" s="34"/>
      <c r="D34" s="35"/>
      <c r="E34" s="36"/>
    </row>
    <row r="35" spans="1:5" ht="77.25" customHeight="1" x14ac:dyDescent="0.2">
      <c r="A35" s="70" t="s">
        <v>29</v>
      </c>
      <c r="B35" s="70"/>
      <c r="C35" s="70"/>
      <c r="D35" s="70"/>
      <c r="E35" s="70"/>
    </row>
    <row r="36" spans="1:5" ht="13.5" customHeight="1" x14ac:dyDescent="0.2">
      <c r="A36" s="84" t="s">
        <v>164</v>
      </c>
      <c r="B36" s="84"/>
      <c r="C36" s="84"/>
      <c r="D36" s="84"/>
      <c r="E36" s="84"/>
    </row>
    <row r="37" spans="1:5" ht="13.5" customHeight="1" x14ac:dyDescent="0.2">
      <c r="A37" s="85" t="s">
        <v>162</v>
      </c>
      <c r="B37" s="85"/>
      <c r="C37" s="85"/>
      <c r="D37" s="85"/>
      <c r="E37" s="85"/>
    </row>
    <row r="38" spans="1:5" ht="13.5" customHeight="1" x14ac:dyDescent="0.2">
      <c r="A38" s="84" t="s">
        <v>163</v>
      </c>
      <c r="B38" s="84"/>
      <c r="C38" s="84"/>
      <c r="D38" s="84"/>
      <c r="E38" s="84"/>
    </row>
    <row r="39" spans="1:5" ht="13.5" customHeight="1" x14ac:dyDescent="0.2">
      <c r="A39" s="86" t="s">
        <v>165</v>
      </c>
      <c r="B39" s="86"/>
      <c r="C39" s="86"/>
      <c r="D39" s="86"/>
      <c r="E39" s="86"/>
    </row>
    <row r="40" spans="1:5" ht="9.75" customHeight="1" x14ac:dyDescent="0.2">
      <c r="A40" s="46" t="s">
        <v>13</v>
      </c>
      <c r="B40" s="46" t="s">
        <v>14</v>
      </c>
      <c r="C40" s="46" t="s">
        <v>15</v>
      </c>
      <c r="D40" s="46" t="s">
        <v>16</v>
      </c>
      <c r="E40" s="37"/>
    </row>
    <row r="41" spans="1:5" ht="16.5" thickBot="1" x14ac:dyDescent="0.3">
      <c r="A41" s="38" t="s">
        <v>5</v>
      </c>
      <c r="B41" s="38" t="s">
        <v>3</v>
      </c>
      <c r="C41" s="38" t="s">
        <v>4</v>
      </c>
      <c r="D41" s="38" t="s">
        <v>8</v>
      </c>
      <c r="E41" s="39"/>
    </row>
    <row r="42" spans="1:5" ht="6" customHeight="1" thickBot="1" x14ac:dyDescent="0.25">
      <c r="A42" s="40"/>
      <c r="B42" s="41"/>
      <c r="C42" s="41"/>
      <c r="D42" s="41"/>
      <c r="E42" s="42"/>
    </row>
    <row r="43" spans="1:5" x14ac:dyDescent="0.2">
      <c r="A43" s="37" t="s">
        <v>23</v>
      </c>
      <c r="B43" s="37"/>
      <c r="C43" s="37"/>
      <c r="D43" s="37"/>
      <c r="E43" s="37"/>
    </row>
    <row r="44" spans="1:5" x14ac:dyDescent="0.2">
      <c r="A44" s="37" t="s">
        <v>24</v>
      </c>
      <c r="B44" s="43"/>
      <c r="C44" s="43" t="s">
        <v>25</v>
      </c>
      <c r="D44" s="43"/>
      <c r="E44" s="37"/>
    </row>
    <row r="45" spans="1:5" x14ac:dyDescent="0.2">
      <c r="A45" s="44" t="s">
        <v>26</v>
      </c>
      <c r="B45" s="43"/>
      <c r="C45" s="43" t="s">
        <v>27</v>
      </c>
      <c r="D45" s="43"/>
      <c r="E45" s="37"/>
    </row>
    <row r="46" spans="1:5" x14ac:dyDescent="0.2">
      <c r="A46" s="44" t="s">
        <v>28</v>
      </c>
      <c r="B46" s="45"/>
      <c r="C46" s="45"/>
      <c r="D46" s="45"/>
      <c r="E46" s="45"/>
    </row>
  </sheetData>
  <mergeCells count="35">
    <mergeCell ref="A36:E36"/>
    <mergeCell ref="A37:E37"/>
    <mergeCell ref="A38:E38"/>
    <mergeCell ref="A39:E39"/>
    <mergeCell ref="A35:E35"/>
    <mergeCell ref="B15:C15"/>
    <mergeCell ref="A2:E2"/>
    <mergeCell ref="A3:E3"/>
    <mergeCell ref="A4:E4"/>
    <mergeCell ref="A11:E11"/>
    <mergeCell ref="A12:E12"/>
    <mergeCell ref="A13:E13"/>
    <mergeCell ref="B28:C28"/>
    <mergeCell ref="B16:C16"/>
    <mergeCell ref="B26:C26"/>
    <mergeCell ref="B27:C27"/>
    <mergeCell ref="C6:E6"/>
    <mergeCell ref="C7:E7"/>
    <mergeCell ref="C8:E8"/>
    <mergeCell ref="C9:E9"/>
    <mergeCell ref="B29:C29"/>
    <mergeCell ref="B30:C30"/>
    <mergeCell ref="B31:C31"/>
    <mergeCell ref="B32:C32"/>
    <mergeCell ref="B33:C33"/>
    <mergeCell ref="B22:C22"/>
    <mergeCell ref="B23:C23"/>
    <mergeCell ref="B25:C25"/>
    <mergeCell ref="C10:E10"/>
    <mergeCell ref="B18:C18"/>
    <mergeCell ref="B21:C21"/>
    <mergeCell ref="B24:C24"/>
    <mergeCell ref="B17:C17"/>
    <mergeCell ref="B19:C19"/>
    <mergeCell ref="B20:C20"/>
  </mergeCells>
  <hyperlinks>
    <hyperlink ref="A37" r:id="rId1" xr:uid="{763D409C-76AB-45E5-931E-9C10F23108E7}"/>
    <hyperlink ref="A39" r:id="rId2" location="NRS362Sec140 " xr:uid="{DFD3C8F8-645C-44B9-A290-FA6B51BD1661}"/>
  </hyperlinks>
  <pageMargins left="0.7" right="0.7" top="0.75" bottom="0.75" header="0.3" footer="0.3"/>
  <pageSetup scale="72" fitToHeight="0" orientation="portrait" r:id="rId3"/>
  <headerFooter alignWithMargins="0">
    <oddFooter>&amp;LNevada Departement of Taxation
Net Proceeds of Minerals Tax
Revised Jan 2018&amp;C&amp;9Form 2204 LGSCA
  Estimated Year Report&amp;R&amp;12Page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7"/>
  <sheetViews>
    <sheetView workbookViewId="0">
      <selection activeCell="N11" sqref="N11"/>
    </sheetView>
  </sheetViews>
  <sheetFormatPr defaultColWidth="9.140625" defaultRowHeight="15" x14ac:dyDescent="0.2"/>
  <cols>
    <col min="1" max="1" width="16.5703125" style="1" customWidth="1"/>
    <col min="2" max="2" width="36" style="1" customWidth="1"/>
    <col min="3" max="3" width="25.140625" style="1" customWidth="1"/>
    <col min="4" max="4" width="7.5703125" style="1" customWidth="1"/>
    <col min="5" max="16384" width="9.140625" style="1"/>
  </cols>
  <sheetData>
    <row r="1" spans="1:4" ht="9" customHeight="1" x14ac:dyDescent="0.2"/>
    <row r="2" spans="1:4" ht="15.75" x14ac:dyDescent="0.2">
      <c r="A2" s="80" t="s">
        <v>158</v>
      </c>
      <c r="B2" s="80"/>
      <c r="C2" s="80"/>
      <c r="D2" s="80"/>
    </row>
    <row r="3" spans="1:4" ht="55.5" customHeight="1" x14ac:dyDescent="0.2">
      <c r="A3" s="79" t="s">
        <v>30</v>
      </c>
      <c r="B3" s="79"/>
      <c r="C3" s="79"/>
      <c r="D3" s="79"/>
    </row>
    <row r="4" spans="1:4" ht="62.25" customHeight="1" x14ac:dyDescent="0.25">
      <c r="A4" s="47"/>
      <c r="B4" s="48" t="s">
        <v>40</v>
      </c>
      <c r="C4" s="48" t="s">
        <v>41</v>
      </c>
      <c r="D4" s="49"/>
    </row>
    <row r="5" spans="1:4" ht="17.25" customHeight="1" x14ac:dyDescent="0.25">
      <c r="A5" s="47"/>
      <c r="B5" s="49" t="s">
        <v>42</v>
      </c>
      <c r="C5" s="50">
        <v>2</v>
      </c>
      <c r="D5" s="49"/>
    </row>
    <row r="6" spans="1:4" ht="17.25" customHeight="1" x14ac:dyDescent="0.25">
      <c r="A6" s="47"/>
      <c r="B6" s="49" t="s">
        <v>31</v>
      </c>
      <c r="C6" s="50">
        <v>2.5</v>
      </c>
      <c r="D6" s="49"/>
    </row>
    <row r="7" spans="1:4" ht="17.25" customHeight="1" x14ac:dyDescent="0.25">
      <c r="A7" s="47"/>
      <c r="B7" s="49" t="s">
        <v>32</v>
      </c>
      <c r="C7" s="50">
        <v>3</v>
      </c>
      <c r="D7" s="49"/>
    </row>
    <row r="8" spans="1:4" ht="17.25" customHeight="1" x14ac:dyDescent="0.25">
      <c r="A8" s="47"/>
      <c r="B8" s="49" t="s">
        <v>33</v>
      </c>
      <c r="C8" s="50">
        <v>3.5</v>
      </c>
      <c r="D8" s="49"/>
    </row>
    <row r="9" spans="1:4" ht="17.25" customHeight="1" x14ac:dyDescent="0.25">
      <c r="A9" s="47"/>
      <c r="B9" s="49" t="s">
        <v>34</v>
      </c>
      <c r="C9" s="50">
        <v>4</v>
      </c>
      <c r="D9" s="49"/>
    </row>
    <row r="10" spans="1:4" ht="17.25" customHeight="1" x14ac:dyDescent="0.25">
      <c r="A10" s="47"/>
      <c r="B10" s="49" t="s">
        <v>35</v>
      </c>
      <c r="C10" s="50">
        <v>4.5</v>
      </c>
      <c r="D10" s="49"/>
    </row>
    <row r="11" spans="1:4" ht="17.25" customHeight="1" x14ac:dyDescent="0.25">
      <c r="A11" s="47"/>
      <c r="B11" s="49" t="s">
        <v>36</v>
      </c>
      <c r="C11" s="50">
        <v>5</v>
      </c>
      <c r="D11" s="49"/>
    </row>
    <row r="12" spans="1:4" ht="15.75" x14ac:dyDescent="0.25">
      <c r="A12" s="47"/>
      <c r="B12" s="47"/>
      <c r="C12" s="47"/>
      <c r="D12" s="47"/>
    </row>
    <row r="13" spans="1:4" ht="72.75" customHeight="1" x14ac:dyDescent="0.2">
      <c r="A13" s="79" t="s">
        <v>37</v>
      </c>
      <c r="B13" s="79"/>
      <c r="C13" s="79"/>
      <c r="D13" s="79"/>
    </row>
    <row r="14" spans="1:4" ht="21" customHeight="1" x14ac:dyDescent="0.2">
      <c r="A14" s="81" t="s">
        <v>38</v>
      </c>
      <c r="B14" s="81"/>
      <c r="C14" s="81"/>
      <c r="D14" s="81"/>
    </row>
    <row r="15" spans="1:4" ht="53.25" customHeight="1" x14ac:dyDescent="0.2">
      <c r="A15" s="79" t="s">
        <v>43</v>
      </c>
      <c r="B15" s="79"/>
      <c r="C15" s="79"/>
      <c r="D15" s="79"/>
    </row>
    <row r="16" spans="1:4" ht="45" customHeight="1" x14ac:dyDescent="0.2">
      <c r="A16" s="79" t="s">
        <v>39</v>
      </c>
      <c r="B16" s="79"/>
      <c r="C16" s="79"/>
      <c r="D16" s="79"/>
    </row>
    <row r="17" spans="1:4" ht="23.25" customHeight="1" x14ac:dyDescent="0.2">
      <c r="A17" s="79" t="s">
        <v>159</v>
      </c>
      <c r="B17" s="79"/>
      <c r="C17" s="79"/>
      <c r="D17" s="79"/>
    </row>
  </sheetData>
  <sheetProtection algorithmName="SHA-512" hashValue="YGmNSFx7rs9D6lVEkCGCh7jEg+FSkWwGVoW3+k0r1knJ1I+bbKFTDg7k5fRKTRHXKr66kPglYPWbUSKeIsAtkg==" saltValue="TY+dTi1vJuEmJ07AYpdj/g==" spinCount="100000" sheet="1" objects="1" scenarios="1"/>
  <mergeCells count="7">
    <mergeCell ref="A15:D15"/>
    <mergeCell ref="A16:D16"/>
    <mergeCell ref="A17:D17"/>
    <mergeCell ref="A2:D2"/>
    <mergeCell ref="A3:D3"/>
    <mergeCell ref="A13:D13"/>
    <mergeCell ref="A14:D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45"/>
  <sheetViews>
    <sheetView topLeftCell="A3" zoomScale="85" zoomScaleNormal="85" workbookViewId="0">
      <selection activeCell="H35" sqref="H35"/>
    </sheetView>
  </sheetViews>
  <sheetFormatPr defaultRowHeight="12.75" x14ac:dyDescent="0.2"/>
  <cols>
    <col min="1" max="1" width="20.85546875" style="37" customWidth="1"/>
    <col min="2" max="2" width="48.42578125" style="37" customWidth="1"/>
    <col min="3" max="3" width="18.5703125" style="37" customWidth="1"/>
  </cols>
  <sheetData>
    <row r="2" spans="1:3" ht="15.75" x14ac:dyDescent="0.25">
      <c r="A2" s="57"/>
      <c r="B2" s="58" t="s">
        <v>47</v>
      </c>
      <c r="C2" s="57"/>
    </row>
    <row r="3" spans="1:3" ht="15.75" x14ac:dyDescent="0.25">
      <c r="A3" s="82" t="s">
        <v>160</v>
      </c>
      <c r="B3" s="82"/>
      <c r="C3" s="82"/>
    </row>
    <row r="4" spans="1:3" ht="15" x14ac:dyDescent="0.25">
      <c r="A4" s="83"/>
      <c r="B4" s="83"/>
      <c r="C4" s="83"/>
    </row>
    <row r="6" spans="1:3" ht="14.25" x14ac:dyDescent="0.2">
      <c r="A6" s="52" t="s">
        <v>48</v>
      </c>
      <c r="B6" s="53" t="s">
        <v>49</v>
      </c>
      <c r="C6" s="54" t="s">
        <v>50</v>
      </c>
    </row>
    <row r="7" spans="1:3" ht="15" x14ac:dyDescent="0.25">
      <c r="A7" s="51" t="s">
        <v>51</v>
      </c>
      <c r="B7" s="55" t="s">
        <v>52</v>
      </c>
      <c r="C7" s="56" t="s">
        <v>145</v>
      </c>
    </row>
    <row r="8" spans="1:3" ht="15" x14ac:dyDescent="0.25">
      <c r="A8" s="51" t="s">
        <v>53</v>
      </c>
      <c r="B8" s="55" t="s">
        <v>54</v>
      </c>
      <c r="C8" s="56" t="s">
        <v>140</v>
      </c>
    </row>
    <row r="9" spans="1:3" ht="15" x14ac:dyDescent="0.25">
      <c r="A9" s="51" t="s">
        <v>55</v>
      </c>
      <c r="B9" s="55" t="s">
        <v>56</v>
      </c>
      <c r="C9" s="56">
        <v>2.5066999999999999E-2</v>
      </c>
    </row>
    <row r="10" spans="1:3" ht="15" x14ac:dyDescent="0.25">
      <c r="A10" s="51" t="s">
        <v>57</v>
      </c>
      <c r="B10" s="55" t="s">
        <v>58</v>
      </c>
      <c r="C10" s="56">
        <v>2.5267000000000001E-2</v>
      </c>
    </row>
    <row r="11" spans="1:3" ht="15" x14ac:dyDescent="0.25">
      <c r="A11" s="51" t="s">
        <v>59</v>
      </c>
      <c r="B11" s="55" t="s">
        <v>60</v>
      </c>
      <c r="C11" s="56">
        <v>2.8053999999999999E-2</v>
      </c>
    </row>
    <row r="12" spans="1:3" ht="15" x14ac:dyDescent="0.25">
      <c r="A12" s="51" t="s">
        <v>61</v>
      </c>
      <c r="B12" s="55" t="s">
        <v>62</v>
      </c>
      <c r="C12" s="56">
        <v>2.5086000000000001E-2</v>
      </c>
    </row>
    <row r="13" spans="1:3" ht="15" x14ac:dyDescent="0.25">
      <c r="A13" s="51" t="s">
        <v>63</v>
      </c>
      <c r="B13" s="55" t="s">
        <v>64</v>
      </c>
      <c r="C13" s="56">
        <v>2.5231E-2</v>
      </c>
    </row>
    <row r="14" spans="1:3" ht="15" x14ac:dyDescent="0.25">
      <c r="A14" s="51" t="s">
        <v>65</v>
      </c>
      <c r="B14" s="55" t="s">
        <v>66</v>
      </c>
      <c r="C14" s="56">
        <v>2.5623E-2</v>
      </c>
    </row>
    <row r="15" spans="1:3" ht="15" x14ac:dyDescent="0.25">
      <c r="A15" s="51" t="s">
        <v>67</v>
      </c>
      <c r="B15" s="55" t="s">
        <v>68</v>
      </c>
      <c r="C15" s="56">
        <v>3.4823E-2</v>
      </c>
    </row>
    <row r="16" spans="1:3" ht="15" x14ac:dyDescent="0.25">
      <c r="A16" s="51" t="s">
        <v>69</v>
      </c>
      <c r="B16" s="55" t="s">
        <v>62</v>
      </c>
      <c r="C16" s="56">
        <v>3.0195E-2</v>
      </c>
    </row>
    <row r="17" spans="1:3" ht="15" x14ac:dyDescent="0.25">
      <c r="A17" s="51" t="s">
        <v>70</v>
      </c>
      <c r="B17" s="55" t="s">
        <v>62</v>
      </c>
      <c r="C17" s="56" t="s">
        <v>141</v>
      </c>
    </row>
    <row r="18" spans="1:3" ht="15" x14ac:dyDescent="0.25">
      <c r="A18" s="51" t="s">
        <v>71</v>
      </c>
      <c r="B18" s="55" t="s">
        <v>62</v>
      </c>
      <c r="C18" s="56">
        <v>2.2016000000000001E-2</v>
      </c>
    </row>
    <row r="19" spans="1:3" ht="15" x14ac:dyDescent="0.25">
      <c r="A19" s="51" t="s">
        <v>72</v>
      </c>
      <c r="B19" s="55" t="s">
        <v>73</v>
      </c>
      <c r="C19" s="56">
        <v>2.3063E-2</v>
      </c>
    </row>
    <row r="20" spans="1:3" ht="15" x14ac:dyDescent="0.25">
      <c r="A20" s="51" t="s">
        <v>74</v>
      </c>
      <c r="B20" s="55" t="s">
        <v>75</v>
      </c>
      <c r="C20" s="56">
        <v>2.2305999999999999E-2</v>
      </c>
    </row>
    <row r="21" spans="1:3" ht="15" x14ac:dyDescent="0.25">
      <c r="A21" s="51" t="s">
        <v>76</v>
      </c>
      <c r="B21" s="55" t="s">
        <v>77</v>
      </c>
      <c r="C21" s="56">
        <v>2.5516E-2</v>
      </c>
    </row>
    <row r="22" spans="1:3" ht="15" x14ac:dyDescent="0.25">
      <c r="A22" s="51" t="s">
        <v>78</v>
      </c>
      <c r="B22" s="55" t="s">
        <v>79</v>
      </c>
      <c r="C22" s="56" t="s">
        <v>80</v>
      </c>
    </row>
    <row r="23" spans="1:3" ht="15" x14ac:dyDescent="0.25">
      <c r="A23" s="51" t="s">
        <v>81</v>
      </c>
      <c r="B23" s="55" t="s">
        <v>82</v>
      </c>
      <c r="C23" s="56">
        <v>2.3063E-2</v>
      </c>
    </row>
    <row r="24" spans="1:3" ht="15" x14ac:dyDescent="0.25">
      <c r="A24" s="51" t="s">
        <v>83</v>
      </c>
      <c r="B24" s="55" t="s">
        <v>62</v>
      </c>
      <c r="C24" s="56">
        <v>3.3551999999999998E-2</v>
      </c>
    </row>
    <row r="25" spans="1:3" ht="15" x14ac:dyDescent="0.25">
      <c r="A25" s="51" t="s">
        <v>84</v>
      </c>
      <c r="B25" s="55" t="s">
        <v>62</v>
      </c>
      <c r="C25" s="56">
        <v>3.3551999999999998E-2</v>
      </c>
    </row>
    <row r="26" spans="1:3" ht="15" x14ac:dyDescent="0.25">
      <c r="A26" s="51" t="s">
        <v>85</v>
      </c>
      <c r="B26" s="55" t="s">
        <v>62</v>
      </c>
      <c r="C26" s="56">
        <v>3.3551999999999998E-2</v>
      </c>
    </row>
    <row r="27" spans="1:3" ht="15" x14ac:dyDescent="0.25">
      <c r="A27" s="51" t="s">
        <v>86</v>
      </c>
      <c r="B27" s="55" t="s">
        <v>87</v>
      </c>
      <c r="C27" s="56" t="s">
        <v>88</v>
      </c>
    </row>
    <row r="28" spans="1:3" ht="15" x14ac:dyDescent="0.25">
      <c r="A28" s="51" t="s">
        <v>89</v>
      </c>
      <c r="B28" s="55" t="s">
        <v>90</v>
      </c>
      <c r="C28" s="56" t="s">
        <v>91</v>
      </c>
    </row>
    <row r="29" spans="1:3" ht="15" x14ac:dyDescent="0.25">
      <c r="A29" s="51" t="s">
        <v>92</v>
      </c>
      <c r="B29" s="55" t="s">
        <v>93</v>
      </c>
      <c r="C29" s="56" t="s">
        <v>94</v>
      </c>
    </row>
    <row r="30" spans="1:3" ht="15" x14ac:dyDescent="0.25">
      <c r="A30" s="51" t="s">
        <v>95</v>
      </c>
      <c r="B30" s="55" t="s">
        <v>96</v>
      </c>
      <c r="C30" s="56" t="s">
        <v>146</v>
      </c>
    </row>
    <row r="31" spans="1:3" ht="15" x14ac:dyDescent="0.25">
      <c r="A31" s="51" t="s">
        <v>97</v>
      </c>
      <c r="B31" s="55" t="s">
        <v>98</v>
      </c>
      <c r="C31" s="56" t="s">
        <v>99</v>
      </c>
    </row>
    <row r="32" spans="1:3" ht="15" x14ac:dyDescent="0.25">
      <c r="A32" s="51" t="s">
        <v>100</v>
      </c>
      <c r="B32" s="55" t="s">
        <v>101</v>
      </c>
      <c r="C32" s="56" t="s">
        <v>102</v>
      </c>
    </row>
    <row r="33" spans="1:3" ht="15" x14ac:dyDescent="0.25">
      <c r="A33" s="51" t="s">
        <v>103</v>
      </c>
      <c r="B33" s="55" t="s">
        <v>104</v>
      </c>
      <c r="C33" s="56" t="s">
        <v>105</v>
      </c>
    </row>
    <row r="34" spans="1:3" ht="15" x14ac:dyDescent="0.25">
      <c r="A34" s="51" t="s">
        <v>106</v>
      </c>
      <c r="B34" s="55" t="s">
        <v>62</v>
      </c>
      <c r="C34" s="56" t="s">
        <v>88</v>
      </c>
    </row>
    <row r="35" spans="1:3" ht="15" x14ac:dyDescent="0.25">
      <c r="A35" s="51" t="s">
        <v>107</v>
      </c>
      <c r="B35" s="55" t="s">
        <v>108</v>
      </c>
      <c r="C35" s="56" t="s">
        <v>142</v>
      </c>
    </row>
    <row r="36" spans="1:3" ht="15" x14ac:dyDescent="0.25">
      <c r="A36" s="51" t="s">
        <v>109</v>
      </c>
      <c r="B36" s="55" t="s">
        <v>110</v>
      </c>
      <c r="C36" s="56" t="s">
        <v>88</v>
      </c>
    </row>
    <row r="37" spans="1:3" ht="15" x14ac:dyDescent="0.25">
      <c r="A37" s="51" t="s">
        <v>111</v>
      </c>
      <c r="B37" s="55" t="s">
        <v>62</v>
      </c>
      <c r="C37" s="56" t="s">
        <v>143</v>
      </c>
    </row>
    <row r="38" spans="1:3" ht="15" x14ac:dyDescent="0.25">
      <c r="A38" s="51" t="s">
        <v>112</v>
      </c>
      <c r="B38" s="55" t="s">
        <v>113</v>
      </c>
      <c r="C38" s="56" t="s">
        <v>114</v>
      </c>
    </row>
    <row r="39" spans="1:3" ht="15" x14ac:dyDescent="0.25">
      <c r="A39" s="51" t="s">
        <v>115</v>
      </c>
      <c r="B39" s="55" t="s">
        <v>62</v>
      </c>
      <c r="C39" s="56" t="s">
        <v>116</v>
      </c>
    </row>
    <row r="40" spans="1:3" ht="15" x14ac:dyDescent="0.25">
      <c r="A40" s="51" t="s">
        <v>117</v>
      </c>
      <c r="B40" s="55" t="s">
        <v>118</v>
      </c>
      <c r="C40" s="56" t="s">
        <v>119</v>
      </c>
    </row>
    <row r="41" spans="1:3" ht="15" x14ac:dyDescent="0.25">
      <c r="A41" s="51" t="s">
        <v>120</v>
      </c>
      <c r="B41" s="55" t="s">
        <v>121</v>
      </c>
      <c r="C41" s="56" t="s">
        <v>119</v>
      </c>
    </row>
    <row r="42" spans="1:3" ht="15" x14ac:dyDescent="0.25">
      <c r="A42" s="51" t="s">
        <v>122</v>
      </c>
      <c r="B42" s="55" t="s">
        <v>123</v>
      </c>
      <c r="C42" s="56" t="s">
        <v>124</v>
      </c>
    </row>
    <row r="43" spans="1:3" ht="15" x14ac:dyDescent="0.25">
      <c r="A43" s="51" t="s">
        <v>125</v>
      </c>
      <c r="B43" s="55" t="s">
        <v>126</v>
      </c>
      <c r="C43" s="56" t="s">
        <v>124</v>
      </c>
    </row>
    <row r="44" spans="1:3" ht="15" x14ac:dyDescent="0.25">
      <c r="A44" s="51" t="s">
        <v>127</v>
      </c>
      <c r="B44" s="55" t="s">
        <v>128</v>
      </c>
      <c r="C44" s="56" t="s">
        <v>129</v>
      </c>
    </row>
    <row r="45" spans="1:3" ht="15" x14ac:dyDescent="0.25">
      <c r="A45" s="51" t="s">
        <v>130</v>
      </c>
      <c r="B45" s="55" t="s">
        <v>62</v>
      </c>
      <c r="C45" s="56" t="s">
        <v>88</v>
      </c>
    </row>
  </sheetData>
  <sheetProtection algorithmName="SHA-512" hashValue="gqu+UEcW4ZAbLnEDGWa8+vMJPy+I0wGxAmZ6OX41OACT2DXeksV7jCz042kn6uqGK9qQgFG1nUfiaRo1dyWwvA==" saltValue="+CN935H548kC7weadIb8TA==" spinCount="100000" sheet="1" objects="1" scenarios="1"/>
  <mergeCells count="2">
    <mergeCell ref="A3:C3"/>
    <mergeCell ref="A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Estimated</vt:lpstr>
      <vt:lpstr>Tax Rates Non-Geothermals </vt:lpstr>
      <vt:lpstr>Tax Rates Geothermals</vt:lpstr>
      <vt:lpstr>'Tax Rates Non-Geothermals '!NRS362Sec140</vt:lpstr>
      <vt:lpstr>Estimated!Print_Area</vt:lpstr>
      <vt:lpstr>Estimated!Print_Titles</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TERRR</dc:creator>
  <cp:lastModifiedBy>Brandy Delaney</cp:lastModifiedBy>
  <cp:lastPrinted>2025-01-09T18:19:08Z</cp:lastPrinted>
  <dcterms:created xsi:type="dcterms:W3CDTF">2001-12-05T19:37:37Z</dcterms:created>
  <dcterms:modified xsi:type="dcterms:W3CDTF">2025-01-09T18:32:42Z</dcterms:modified>
</cp:coreProperties>
</file>