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v - DOAS\Ed_Pub\LGS Publications - PRE ADOPTION FINAL DRAFTS\Local Government Finance\LGF - Top 10 Taxpayers\2023-24 Top Ten\Email to Counties\"/>
    </mc:Choice>
  </mc:AlternateContent>
  <xr:revisionPtr revIDLastSave="0" documentId="13_ncr:1_{949E27A2-8079-40E3-9349-590DB962CE14}" xr6:coauthVersionLast="47" xr6:coauthVersionMax="47" xr10:uidLastSave="{00000000-0000-0000-0000-000000000000}"/>
  <bookViews>
    <workbookView xWindow="-120" yWindow="-120" windowWidth="29040" windowHeight="15840" tabRatio="924" xr2:uid="{00000000-000D-0000-FFFF-FFFF00000000}"/>
  </bookViews>
  <sheets>
    <sheet name="Centrally Assessed Values" sheetId="20" r:id="rId1"/>
    <sheet name="Carson City" sheetId="15" r:id="rId2"/>
    <sheet name="Churchill" sheetId="22" r:id="rId3"/>
    <sheet name="Clark" sheetId="23" r:id="rId4"/>
    <sheet name="Douglas" sheetId="24" r:id="rId5"/>
    <sheet name="Elko" sheetId="21" r:id="rId6"/>
    <sheet name="Esmeralda" sheetId="25" r:id="rId7"/>
    <sheet name="Eureka" sheetId="26" r:id="rId8"/>
    <sheet name="Humboldt" sheetId="27" r:id="rId9"/>
    <sheet name="Lander" sheetId="28" r:id="rId10"/>
    <sheet name="Lincoln" sheetId="29" r:id="rId11"/>
    <sheet name="Lyon" sheetId="30" r:id="rId12"/>
    <sheet name="Mineral" sheetId="31" r:id="rId13"/>
    <sheet name="Nye" sheetId="32" r:id="rId14"/>
    <sheet name="Pershing" sheetId="33" r:id="rId15"/>
    <sheet name="Storey" sheetId="34" r:id="rId16"/>
    <sheet name="Washoe" sheetId="35" r:id="rId17"/>
    <sheet name="White Pine" sheetId="36" r:id="rId18"/>
  </sheets>
  <definedNames>
    <definedName name="_xlnm.Print_Area" localSheetId="1">'Carson City'!#REF!</definedName>
    <definedName name="_xlnm.Print_Area" localSheetId="0">'Centrally Assessed Values'!$B$2:$E$199</definedName>
    <definedName name="_xlnm.Print_Area" localSheetId="2">Churchill!#REF!</definedName>
    <definedName name="_xlnm.Print_Area" localSheetId="3">Clark!#REF!</definedName>
    <definedName name="_xlnm.Print_Area" localSheetId="4">Douglas!#REF!</definedName>
    <definedName name="_xlnm.Print_Area" localSheetId="5">Elko!#REF!</definedName>
    <definedName name="_xlnm.Print_Area" localSheetId="6">Esmeralda!#REF!</definedName>
    <definedName name="_xlnm.Print_Area" localSheetId="7">Eureka!#REF!</definedName>
    <definedName name="_xlnm.Print_Area" localSheetId="8">Humboldt!#REF!</definedName>
    <definedName name="_xlnm.Print_Area" localSheetId="9">Lander!#REF!</definedName>
    <definedName name="_xlnm.Print_Area" localSheetId="10">Lincoln!#REF!</definedName>
    <definedName name="_xlnm.Print_Area" localSheetId="11">Lyon!#REF!</definedName>
    <definedName name="_xlnm.Print_Area" localSheetId="12">Mineral!#REF!</definedName>
    <definedName name="_xlnm.Print_Area" localSheetId="13">Nye!#REF!</definedName>
    <definedName name="_xlnm.Print_Area" localSheetId="14">Pershing!#REF!</definedName>
    <definedName name="_xlnm.Print_Area" localSheetId="15">Storey!#REF!</definedName>
    <definedName name="_xlnm.Print_Area" localSheetId="16">Washoe!#REF!</definedName>
    <definedName name="_xlnm.Print_Area" localSheetId="17">'White Pine'!#REF!</definedName>
    <definedName name="Upload_Top_T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34" l="1"/>
  <c r="B30" i="34"/>
  <c r="B31" i="34"/>
  <c r="B32" i="34"/>
  <c r="B33" i="34"/>
  <c r="B34" i="34"/>
  <c r="B35" i="34"/>
  <c r="B36" i="34"/>
  <c r="B37" i="34"/>
  <c r="B38" i="34"/>
  <c r="B29" i="34"/>
  <c r="D40" i="35"/>
  <c r="B30" i="35"/>
  <c r="B31" i="35"/>
  <c r="B32" i="35"/>
  <c r="B33" i="35"/>
  <c r="B34" i="35"/>
  <c r="B35" i="35"/>
  <c r="B36" i="35"/>
  <c r="B37" i="35"/>
  <c r="B38" i="35"/>
  <c r="B29" i="35"/>
  <c r="D40" i="36"/>
  <c r="B30" i="36"/>
  <c r="B31" i="36"/>
  <c r="B32" i="36"/>
  <c r="B33" i="36"/>
  <c r="B34" i="36"/>
  <c r="B35" i="36"/>
  <c r="B36" i="36"/>
  <c r="B37" i="36"/>
  <c r="B38" i="36"/>
  <c r="B29" i="36"/>
  <c r="D40" i="33"/>
  <c r="B30" i="33"/>
  <c r="B31" i="33"/>
  <c r="B32" i="33"/>
  <c r="B33" i="33"/>
  <c r="B34" i="33"/>
  <c r="B35" i="33"/>
  <c r="B36" i="33"/>
  <c r="B37" i="33"/>
  <c r="B38" i="33"/>
  <c r="B29" i="33"/>
  <c r="D40" i="32"/>
  <c r="B30" i="32"/>
  <c r="B31" i="32"/>
  <c r="B32" i="32"/>
  <c r="B33" i="32"/>
  <c r="B34" i="32"/>
  <c r="B35" i="32"/>
  <c r="B36" i="32"/>
  <c r="B37" i="32"/>
  <c r="B38" i="32"/>
  <c r="B29" i="32"/>
  <c r="D40" i="31"/>
  <c r="B30" i="31"/>
  <c r="B31" i="31"/>
  <c r="B32" i="31"/>
  <c r="B33" i="31"/>
  <c r="B34" i="31"/>
  <c r="B35" i="31"/>
  <c r="B36" i="31"/>
  <c r="B37" i="31"/>
  <c r="B38" i="31"/>
  <c r="B29" i="31"/>
  <c r="D40" i="30"/>
  <c r="B30" i="30"/>
  <c r="B31" i="30"/>
  <c r="B32" i="30"/>
  <c r="B33" i="30"/>
  <c r="B34" i="30"/>
  <c r="B35" i="30"/>
  <c r="B36" i="30"/>
  <c r="B37" i="30"/>
  <c r="B38" i="30"/>
  <c r="B29" i="30"/>
  <c r="D40" i="29"/>
  <c r="B30" i="29"/>
  <c r="B31" i="29"/>
  <c r="B32" i="29"/>
  <c r="B33" i="29"/>
  <c r="B34" i="29"/>
  <c r="B35" i="29"/>
  <c r="B36" i="29"/>
  <c r="B37" i="29"/>
  <c r="B38" i="29"/>
  <c r="B29" i="29"/>
  <c r="D40" i="28"/>
  <c r="B30" i="28"/>
  <c r="B31" i="28"/>
  <c r="B32" i="28"/>
  <c r="B33" i="28"/>
  <c r="B34" i="28"/>
  <c r="B35" i="28"/>
  <c r="B36" i="28"/>
  <c r="B37" i="28"/>
  <c r="B38" i="28"/>
  <c r="B29" i="28"/>
  <c r="D40" i="27"/>
  <c r="B30" i="27"/>
  <c r="B31" i="27"/>
  <c r="B32" i="27"/>
  <c r="B33" i="27"/>
  <c r="B34" i="27"/>
  <c r="B35" i="27"/>
  <c r="B36" i="27"/>
  <c r="B37" i="27"/>
  <c r="B38" i="27"/>
  <c r="B29" i="27"/>
  <c r="D40" i="26"/>
  <c r="B30" i="26"/>
  <c r="B31" i="26"/>
  <c r="B32" i="26"/>
  <c r="B33" i="26"/>
  <c r="B34" i="26"/>
  <c r="B35" i="26"/>
  <c r="B36" i="26"/>
  <c r="B37" i="26"/>
  <c r="B38" i="26"/>
  <c r="B29" i="26"/>
  <c r="D40" i="25"/>
  <c r="B30" i="25"/>
  <c r="B31" i="25"/>
  <c r="B32" i="25"/>
  <c r="B33" i="25"/>
  <c r="B34" i="25"/>
  <c r="B35" i="25"/>
  <c r="B36" i="25"/>
  <c r="B37" i="25"/>
  <c r="B38" i="25"/>
  <c r="B29" i="25"/>
  <c r="D40" i="21"/>
  <c r="B30" i="21"/>
  <c r="B31" i="21"/>
  <c r="B32" i="21"/>
  <c r="B33" i="21"/>
  <c r="B34" i="21"/>
  <c r="B35" i="21"/>
  <c r="B36" i="21"/>
  <c r="B37" i="21"/>
  <c r="B38" i="21"/>
  <c r="B29" i="21"/>
  <c r="D40" i="24"/>
  <c r="D40" i="23"/>
  <c r="D40" i="22"/>
  <c r="D40" i="15"/>
  <c r="B30" i="24"/>
  <c r="B31" i="24"/>
  <c r="B32" i="24"/>
  <c r="B33" i="24"/>
  <c r="B34" i="24"/>
  <c r="B35" i="24"/>
  <c r="B36" i="24"/>
  <c r="B37" i="24"/>
  <c r="B38" i="24"/>
  <c r="B29" i="24"/>
  <c r="B30" i="23"/>
  <c r="B31" i="23"/>
  <c r="B32" i="23"/>
  <c r="B33" i="23"/>
  <c r="B34" i="23"/>
  <c r="B35" i="23"/>
  <c r="B36" i="23"/>
  <c r="B37" i="23"/>
  <c r="B38" i="23"/>
  <c r="B29" i="23"/>
  <c r="B30" i="22"/>
  <c r="B31" i="22"/>
  <c r="B32" i="22"/>
  <c r="B33" i="22"/>
  <c r="B34" i="22"/>
  <c r="B35" i="22"/>
  <c r="B36" i="22"/>
  <c r="B37" i="22"/>
  <c r="B38" i="22"/>
  <c r="B29" i="22"/>
  <c r="B30" i="15"/>
  <c r="B31" i="15"/>
  <c r="B32" i="15"/>
  <c r="B33" i="15"/>
  <c r="B34" i="15"/>
  <c r="B35" i="15"/>
  <c r="B36" i="15"/>
  <c r="B37" i="15"/>
  <c r="B38" i="15"/>
  <c r="B29" i="15"/>
  <c r="D187" i="20"/>
  <c r="C187" i="20"/>
  <c r="D176" i="20"/>
  <c r="C176" i="20"/>
  <c r="D165" i="20"/>
  <c r="C165" i="20"/>
  <c r="D152" i="20"/>
  <c r="C152" i="20"/>
  <c r="D141" i="20"/>
  <c r="C141" i="20"/>
  <c r="D130" i="20"/>
  <c r="C130" i="20"/>
  <c r="D119" i="20"/>
  <c r="C119" i="20"/>
  <c r="D107" i="20"/>
  <c r="C107" i="20"/>
  <c r="D95" i="20"/>
  <c r="C95" i="20"/>
  <c r="D84" i="20"/>
  <c r="C84" i="20"/>
  <c r="D71" i="20"/>
  <c r="C71" i="20"/>
  <c r="D60" i="20"/>
  <c r="C60" i="20"/>
  <c r="D49" i="20"/>
  <c r="C49" i="20"/>
  <c r="D38" i="20"/>
  <c r="C38" i="20"/>
  <c r="D27" i="20"/>
  <c r="C27" i="20"/>
  <c r="D16" i="20"/>
  <c r="C16" i="20"/>
  <c r="D5" i="20"/>
  <c r="C5" i="20"/>
  <c r="E6" i="20"/>
  <c r="C29" i="15" s="1"/>
  <c r="E7" i="20"/>
  <c r="C30" i="15" s="1"/>
  <c r="E8" i="20"/>
  <c r="C31" i="15" s="1"/>
  <c r="E9" i="20"/>
  <c r="C32" i="15" s="1"/>
  <c r="E10" i="20"/>
  <c r="C33" i="15" s="1"/>
  <c r="E11" i="20"/>
  <c r="C34" i="15" s="1"/>
  <c r="E12" i="20"/>
  <c r="C35" i="15" s="1"/>
  <c r="E13" i="20"/>
  <c r="C36" i="15" s="1"/>
  <c r="E14" i="20"/>
  <c r="C37" i="15" s="1"/>
  <c r="E15" i="20"/>
  <c r="C38" i="15" s="1"/>
  <c r="E17" i="20"/>
  <c r="C29" i="22" s="1"/>
  <c r="E18" i="20"/>
  <c r="C30" i="22" s="1"/>
  <c r="E19" i="20"/>
  <c r="C31" i="22" s="1"/>
  <c r="E20" i="20"/>
  <c r="C32" i="22" s="1"/>
  <c r="E21" i="20"/>
  <c r="C33" i="22" s="1"/>
  <c r="E22" i="20"/>
  <c r="C34" i="22" s="1"/>
  <c r="E23" i="20"/>
  <c r="C35" i="22" s="1"/>
  <c r="E24" i="20"/>
  <c r="C36" i="22" s="1"/>
  <c r="E25" i="20"/>
  <c r="C37" i="22" s="1"/>
  <c r="E26" i="20"/>
  <c r="C38" i="22" s="1"/>
  <c r="E28" i="20"/>
  <c r="C29" i="23" s="1"/>
  <c r="E29" i="20"/>
  <c r="C30" i="23" s="1"/>
  <c r="E30" i="20"/>
  <c r="C31" i="23" s="1"/>
  <c r="E31" i="20"/>
  <c r="C32" i="23" s="1"/>
  <c r="E32" i="20"/>
  <c r="C33" i="23" s="1"/>
  <c r="E33" i="20"/>
  <c r="C34" i="23" s="1"/>
  <c r="E34" i="20"/>
  <c r="C35" i="23" s="1"/>
  <c r="E35" i="20"/>
  <c r="C36" i="23" s="1"/>
  <c r="E36" i="20"/>
  <c r="C37" i="23" s="1"/>
  <c r="E37" i="20"/>
  <c r="C38" i="23" s="1"/>
  <c r="E39" i="20"/>
  <c r="C29" i="24" s="1"/>
  <c r="E40" i="20"/>
  <c r="C30" i="24" s="1"/>
  <c r="E41" i="20"/>
  <c r="C31" i="24" s="1"/>
  <c r="E42" i="20"/>
  <c r="C32" i="24" s="1"/>
  <c r="E43" i="20"/>
  <c r="C33" i="24" s="1"/>
  <c r="E44" i="20"/>
  <c r="C34" i="24" s="1"/>
  <c r="E45" i="20"/>
  <c r="C35" i="24" s="1"/>
  <c r="E46" i="20"/>
  <c r="C36" i="24" s="1"/>
  <c r="E47" i="20"/>
  <c r="C37" i="24" s="1"/>
  <c r="E48" i="20"/>
  <c r="C38" i="24" s="1"/>
  <c r="E50" i="20"/>
  <c r="C29" i="21" s="1"/>
  <c r="E51" i="20"/>
  <c r="C30" i="21" s="1"/>
  <c r="E52" i="20"/>
  <c r="C31" i="21" s="1"/>
  <c r="E53" i="20"/>
  <c r="C32" i="21" s="1"/>
  <c r="E54" i="20"/>
  <c r="C33" i="21" s="1"/>
  <c r="E55" i="20"/>
  <c r="C34" i="21" s="1"/>
  <c r="E56" i="20"/>
  <c r="C35" i="21" s="1"/>
  <c r="E57" i="20"/>
  <c r="C36" i="21" s="1"/>
  <c r="E58" i="20"/>
  <c r="C37" i="21" s="1"/>
  <c r="E59" i="20"/>
  <c r="C38" i="21" s="1"/>
  <c r="E61" i="20"/>
  <c r="C29" i="25" s="1"/>
  <c r="E62" i="20"/>
  <c r="C30" i="25" s="1"/>
  <c r="E63" i="20"/>
  <c r="C31" i="25" s="1"/>
  <c r="E64" i="20"/>
  <c r="C32" i="25" s="1"/>
  <c r="E65" i="20"/>
  <c r="C33" i="25" s="1"/>
  <c r="E66" i="20"/>
  <c r="C34" i="25" s="1"/>
  <c r="E67" i="20"/>
  <c r="C35" i="25" s="1"/>
  <c r="E68" i="20"/>
  <c r="C36" i="25" s="1"/>
  <c r="E69" i="20"/>
  <c r="C37" i="25" s="1"/>
  <c r="E70" i="20"/>
  <c r="C38" i="25" s="1"/>
  <c r="E72" i="20"/>
  <c r="C29" i="26" s="1"/>
  <c r="E73" i="20"/>
  <c r="C30" i="26" s="1"/>
  <c r="E74" i="20"/>
  <c r="C31" i="26" s="1"/>
  <c r="E75" i="20"/>
  <c r="C32" i="26" s="1"/>
  <c r="E76" i="20"/>
  <c r="C33" i="26" s="1"/>
  <c r="E77" i="20"/>
  <c r="C34" i="26" s="1"/>
  <c r="E78" i="20"/>
  <c r="C35" i="26" s="1"/>
  <c r="E79" i="20"/>
  <c r="C36" i="26" s="1"/>
  <c r="E80" i="20"/>
  <c r="C37" i="26" s="1"/>
  <c r="E81" i="20"/>
  <c r="C38" i="26" s="1"/>
  <c r="E82" i="20"/>
  <c r="E83" i="20"/>
  <c r="E85" i="20"/>
  <c r="C29" i="27" s="1"/>
  <c r="E86" i="20"/>
  <c r="C30" i="27" s="1"/>
  <c r="E87" i="20"/>
  <c r="C31" i="27" s="1"/>
  <c r="E88" i="20"/>
  <c r="C32" i="27" s="1"/>
  <c r="E89" i="20"/>
  <c r="C33" i="27" s="1"/>
  <c r="E90" i="20"/>
  <c r="C34" i="27" s="1"/>
  <c r="E91" i="20"/>
  <c r="C35" i="27" s="1"/>
  <c r="E92" i="20"/>
  <c r="C36" i="27" s="1"/>
  <c r="E93" i="20"/>
  <c r="C37" i="27" s="1"/>
  <c r="E94" i="20"/>
  <c r="C38" i="27" s="1"/>
  <c r="E96" i="20"/>
  <c r="C29" i="28" s="1"/>
  <c r="E97" i="20"/>
  <c r="C30" i="28" s="1"/>
  <c r="E98" i="20"/>
  <c r="C31" i="28" s="1"/>
  <c r="E99" i="20"/>
  <c r="C32" i="28" s="1"/>
  <c r="E100" i="20"/>
  <c r="C33" i="28" s="1"/>
  <c r="E101" i="20"/>
  <c r="C34" i="28" s="1"/>
  <c r="E102" i="20"/>
  <c r="C35" i="28" s="1"/>
  <c r="E103" i="20"/>
  <c r="C36" i="28" s="1"/>
  <c r="E104" i="20"/>
  <c r="C37" i="28" s="1"/>
  <c r="E105" i="20"/>
  <c r="C38" i="28" s="1"/>
  <c r="E106" i="20"/>
  <c r="E108" i="20"/>
  <c r="C29" i="29" s="1"/>
  <c r="E109" i="20"/>
  <c r="C30" i="29" s="1"/>
  <c r="E110" i="20"/>
  <c r="C31" i="29" s="1"/>
  <c r="E111" i="20"/>
  <c r="C32" i="29" s="1"/>
  <c r="E112" i="20"/>
  <c r="C33" i="29" s="1"/>
  <c r="E113" i="20"/>
  <c r="C34" i="29" s="1"/>
  <c r="E114" i="20"/>
  <c r="C35" i="29" s="1"/>
  <c r="E115" i="20"/>
  <c r="C36" i="29" s="1"/>
  <c r="E116" i="20"/>
  <c r="C37" i="29" s="1"/>
  <c r="E117" i="20"/>
  <c r="C38" i="29" s="1"/>
  <c r="E118" i="20"/>
  <c r="E120" i="20"/>
  <c r="C29" i="30" s="1"/>
  <c r="E121" i="20"/>
  <c r="C30" i="30" s="1"/>
  <c r="E122" i="20"/>
  <c r="C31" i="30" s="1"/>
  <c r="E123" i="20"/>
  <c r="C32" i="30" s="1"/>
  <c r="E124" i="20"/>
  <c r="C33" i="30" s="1"/>
  <c r="E125" i="20"/>
  <c r="C34" i="30" s="1"/>
  <c r="E126" i="20"/>
  <c r="C35" i="30" s="1"/>
  <c r="E127" i="20"/>
  <c r="C36" i="30" s="1"/>
  <c r="E128" i="20"/>
  <c r="C37" i="30" s="1"/>
  <c r="E129" i="20"/>
  <c r="C38" i="30" s="1"/>
  <c r="E131" i="20"/>
  <c r="C29" i="31" s="1"/>
  <c r="E132" i="20"/>
  <c r="C30" i="31" s="1"/>
  <c r="E133" i="20"/>
  <c r="C31" i="31" s="1"/>
  <c r="E134" i="20"/>
  <c r="C32" i="31" s="1"/>
  <c r="E135" i="20"/>
  <c r="C33" i="31" s="1"/>
  <c r="E136" i="20"/>
  <c r="C34" i="31" s="1"/>
  <c r="E137" i="20"/>
  <c r="C35" i="31" s="1"/>
  <c r="E138" i="20"/>
  <c r="C36" i="31" s="1"/>
  <c r="E139" i="20"/>
  <c r="C37" i="31" s="1"/>
  <c r="E140" i="20"/>
  <c r="C38" i="31" s="1"/>
  <c r="E142" i="20"/>
  <c r="C29" i="32" s="1"/>
  <c r="E143" i="20"/>
  <c r="C30" i="32" s="1"/>
  <c r="E144" i="20"/>
  <c r="C31" i="32" s="1"/>
  <c r="E145" i="20"/>
  <c r="C32" i="32" s="1"/>
  <c r="E146" i="20"/>
  <c r="C33" i="32" s="1"/>
  <c r="E147" i="20"/>
  <c r="C34" i="32" s="1"/>
  <c r="E148" i="20"/>
  <c r="C35" i="32" s="1"/>
  <c r="E149" i="20"/>
  <c r="C36" i="32" s="1"/>
  <c r="E150" i="20"/>
  <c r="C37" i="32" s="1"/>
  <c r="E151" i="20"/>
  <c r="C38" i="32" s="1"/>
  <c r="E153" i="20"/>
  <c r="C29" i="33" s="1"/>
  <c r="E154" i="20"/>
  <c r="C30" i="33" s="1"/>
  <c r="E155" i="20"/>
  <c r="C31" i="33" s="1"/>
  <c r="E156" i="20"/>
  <c r="C32" i="33" s="1"/>
  <c r="E157" i="20"/>
  <c r="C33" i="33" s="1"/>
  <c r="E158" i="20"/>
  <c r="C34" i="33" s="1"/>
  <c r="E159" i="20"/>
  <c r="C35" i="33" s="1"/>
  <c r="E160" i="20"/>
  <c r="C36" i="33" s="1"/>
  <c r="E161" i="20"/>
  <c r="C37" i="33" s="1"/>
  <c r="E162" i="20"/>
  <c r="C38" i="33" s="1"/>
  <c r="E163" i="20"/>
  <c r="E164" i="20"/>
  <c r="E166" i="20"/>
  <c r="C29" i="34" s="1"/>
  <c r="E167" i="20"/>
  <c r="C30" i="34" s="1"/>
  <c r="E168" i="20"/>
  <c r="C31" i="34" s="1"/>
  <c r="E169" i="20"/>
  <c r="C32" i="34" s="1"/>
  <c r="E170" i="20"/>
  <c r="C33" i="34" s="1"/>
  <c r="E171" i="20"/>
  <c r="C34" i="34" s="1"/>
  <c r="E172" i="20"/>
  <c r="C35" i="34" s="1"/>
  <c r="E173" i="20"/>
  <c r="C36" i="34" s="1"/>
  <c r="E174" i="20"/>
  <c r="C37" i="34" s="1"/>
  <c r="E175" i="20"/>
  <c r="C38" i="34" s="1"/>
  <c r="E177" i="20"/>
  <c r="C29" i="35" s="1"/>
  <c r="E178" i="20"/>
  <c r="C30" i="35" s="1"/>
  <c r="E179" i="20"/>
  <c r="C31" i="35" s="1"/>
  <c r="E180" i="20"/>
  <c r="C32" i="35" s="1"/>
  <c r="E181" i="20"/>
  <c r="C33" i="35" s="1"/>
  <c r="E182" i="20"/>
  <c r="C34" i="35" s="1"/>
  <c r="E183" i="20"/>
  <c r="C35" i="35" s="1"/>
  <c r="E184" i="20"/>
  <c r="C36" i="35" s="1"/>
  <c r="E185" i="20"/>
  <c r="C37" i="35" s="1"/>
  <c r="E186" i="20"/>
  <c r="C38" i="35" s="1"/>
  <c r="E188" i="20"/>
  <c r="C29" i="36" s="1"/>
  <c r="E189" i="20"/>
  <c r="C30" i="36" s="1"/>
  <c r="E190" i="20"/>
  <c r="C31" i="36" s="1"/>
  <c r="E191" i="20"/>
  <c r="C32" i="36" s="1"/>
  <c r="E192" i="20"/>
  <c r="C33" i="36" s="1"/>
  <c r="E193" i="20"/>
  <c r="C34" i="36" s="1"/>
  <c r="E194" i="20"/>
  <c r="C35" i="36" s="1"/>
  <c r="E195" i="20"/>
  <c r="C36" i="36" s="1"/>
  <c r="E196" i="20"/>
  <c r="C37" i="36" s="1"/>
  <c r="E197" i="20"/>
  <c r="C38" i="36" s="1"/>
  <c r="E176" i="20" l="1"/>
  <c r="E38" i="20"/>
  <c r="E16" i="20"/>
  <c r="E5" i="20"/>
  <c r="E95" i="20"/>
  <c r="C40" i="21"/>
  <c r="D198" i="20"/>
  <c r="C40" i="22"/>
  <c r="E27" i="20"/>
  <c r="C40" i="30"/>
  <c r="C40" i="27"/>
  <c r="C40" i="15"/>
  <c r="C40" i="36"/>
  <c r="C40" i="29"/>
  <c r="C40" i="24"/>
  <c r="C40" i="35"/>
  <c r="C40" i="32"/>
  <c r="C40" i="33"/>
  <c r="C40" i="26"/>
  <c r="C40" i="23"/>
  <c r="C40" i="25"/>
  <c r="C40" i="34"/>
  <c r="C40" i="31"/>
  <c r="C40" i="28"/>
  <c r="E119" i="20"/>
  <c r="E165" i="20"/>
  <c r="C198" i="20"/>
  <c r="E187" i="20"/>
  <c r="E152" i="20"/>
  <c r="E141" i="20"/>
  <c r="E130" i="20"/>
  <c r="E107" i="20"/>
  <c r="E84" i="20"/>
  <c r="E71" i="20"/>
  <c r="E60" i="20"/>
  <c r="E49" i="20"/>
  <c r="E38" i="36"/>
  <c r="E37" i="36"/>
  <c r="E36" i="36"/>
  <c r="E35" i="36"/>
  <c r="E34" i="36"/>
  <c r="E33" i="36"/>
  <c r="E32" i="36"/>
  <c r="E31" i="36"/>
  <c r="E30" i="36"/>
  <c r="E29" i="36"/>
  <c r="E38" i="35"/>
  <c r="E37" i="35"/>
  <c r="E36" i="35"/>
  <c r="E35" i="35"/>
  <c r="E34" i="35"/>
  <c r="E33" i="35"/>
  <c r="E32" i="35"/>
  <c r="E31" i="35"/>
  <c r="E30" i="35"/>
  <c r="E29" i="35"/>
  <c r="E38" i="34"/>
  <c r="E37" i="34"/>
  <c r="E36" i="34"/>
  <c r="E35" i="34"/>
  <c r="E34" i="34"/>
  <c r="E33" i="34"/>
  <c r="E32" i="34"/>
  <c r="E31" i="34"/>
  <c r="E30" i="34"/>
  <c r="E29" i="34"/>
  <c r="E38" i="33"/>
  <c r="E37" i="33"/>
  <c r="E36" i="33"/>
  <c r="E35" i="33"/>
  <c r="E34" i="33"/>
  <c r="E33" i="33"/>
  <c r="E32" i="33"/>
  <c r="E31" i="33"/>
  <c r="E30" i="33"/>
  <c r="E29" i="33"/>
  <c r="E38" i="32"/>
  <c r="E37" i="32"/>
  <c r="E36" i="32"/>
  <c r="E35" i="32"/>
  <c r="E34" i="32"/>
  <c r="E33" i="32"/>
  <c r="E32" i="32"/>
  <c r="E31" i="32"/>
  <c r="E30" i="32"/>
  <c r="E29" i="32"/>
  <c r="E38" i="31"/>
  <c r="E37" i="31"/>
  <c r="E36" i="31"/>
  <c r="E35" i="31"/>
  <c r="E34" i="31"/>
  <c r="E33" i="31"/>
  <c r="E32" i="31"/>
  <c r="E31" i="31"/>
  <c r="E30" i="31"/>
  <c r="E29" i="31"/>
  <c r="E38" i="30"/>
  <c r="E37" i="30"/>
  <c r="E36" i="30"/>
  <c r="E35" i="30"/>
  <c r="E34" i="30"/>
  <c r="E33" i="30"/>
  <c r="E32" i="30"/>
  <c r="E31" i="30"/>
  <c r="E30" i="30"/>
  <c r="E29" i="30"/>
  <c r="E38" i="29"/>
  <c r="E37" i="29"/>
  <c r="E36" i="29"/>
  <c r="E35" i="29"/>
  <c r="E34" i="29"/>
  <c r="E33" i="29"/>
  <c r="E32" i="29"/>
  <c r="E31" i="29"/>
  <c r="E30" i="29"/>
  <c r="E29" i="29"/>
  <c r="E38" i="28"/>
  <c r="E37" i="28"/>
  <c r="E36" i="28"/>
  <c r="E35" i="28"/>
  <c r="E34" i="28"/>
  <c r="E33" i="28"/>
  <c r="E32" i="28"/>
  <c r="E31" i="28"/>
  <c r="E30" i="28"/>
  <c r="E29" i="28"/>
  <c r="E38" i="27"/>
  <c r="E37" i="27"/>
  <c r="E36" i="27"/>
  <c r="E35" i="27"/>
  <c r="E34" i="27"/>
  <c r="E33" i="27"/>
  <c r="E32" i="27"/>
  <c r="E31" i="27"/>
  <c r="E30" i="27"/>
  <c r="E29" i="27"/>
  <c r="E38" i="26"/>
  <c r="E37" i="26"/>
  <c r="E36" i="26"/>
  <c r="E35" i="26"/>
  <c r="E34" i="26"/>
  <c r="E33" i="26"/>
  <c r="E32" i="26"/>
  <c r="E31" i="26"/>
  <c r="E30" i="26"/>
  <c r="E29" i="26"/>
  <c r="E38" i="25"/>
  <c r="E37" i="25"/>
  <c r="E36" i="25"/>
  <c r="E35" i="25"/>
  <c r="E34" i="25"/>
  <c r="E33" i="25"/>
  <c r="E32" i="25"/>
  <c r="E31" i="25"/>
  <c r="E30" i="25"/>
  <c r="E29" i="25"/>
  <c r="E38" i="24"/>
  <c r="E37" i="24"/>
  <c r="E36" i="24"/>
  <c r="E35" i="24"/>
  <c r="E34" i="24"/>
  <c r="E33" i="24"/>
  <c r="E32" i="24"/>
  <c r="E31" i="24"/>
  <c r="E30" i="24"/>
  <c r="E29" i="24"/>
  <c r="E38" i="23"/>
  <c r="E37" i="23"/>
  <c r="E36" i="23"/>
  <c r="E35" i="23"/>
  <c r="E34" i="23"/>
  <c r="E33" i="23"/>
  <c r="E32" i="23"/>
  <c r="E31" i="23"/>
  <c r="E30" i="23"/>
  <c r="E29" i="23"/>
  <c r="E38" i="22"/>
  <c r="E37" i="22"/>
  <c r="E36" i="22"/>
  <c r="E35" i="22"/>
  <c r="E34" i="22"/>
  <c r="E33" i="22"/>
  <c r="E32" i="22"/>
  <c r="E31" i="22"/>
  <c r="E30" i="22"/>
  <c r="E29" i="22"/>
  <c r="E38" i="21"/>
  <c r="E37" i="21"/>
  <c r="E36" i="21"/>
  <c r="E35" i="21"/>
  <c r="E34" i="21"/>
  <c r="E33" i="21"/>
  <c r="E32" i="21"/>
  <c r="E31" i="21"/>
  <c r="E30" i="21"/>
  <c r="E29" i="21"/>
  <c r="E38" i="15"/>
  <c r="E37" i="15"/>
  <c r="E36" i="15"/>
  <c r="E35" i="15"/>
  <c r="E34" i="15"/>
  <c r="E33" i="15"/>
  <c r="E32" i="15"/>
  <c r="E31" i="15"/>
  <c r="E30" i="15"/>
  <c r="E29" i="15"/>
  <c r="E198" i="20" l="1"/>
  <c r="E40" i="29"/>
  <c r="E40" i="33"/>
  <c r="E40" i="22"/>
  <c r="E40" i="26"/>
  <c r="E40" i="30"/>
  <c r="E40" i="34"/>
  <c r="E40" i="21"/>
  <c r="E40" i="23"/>
  <c r="E40" i="27"/>
  <c r="E40" i="31"/>
  <c r="E40" i="35"/>
  <c r="E40" i="25"/>
  <c r="E40" i="15"/>
  <c r="E40" i="24"/>
  <c r="E40" i="28"/>
  <c r="E40" i="32"/>
  <c r="E40" i="36"/>
</calcChain>
</file>

<file path=xl/sharedStrings.xml><?xml version="1.0" encoding="utf-8"?>
<sst xmlns="http://schemas.openxmlformats.org/spreadsheetml/2006/main" count="544" uniqueCount="135">
  <si>
    <t>Skywest Airlines, Inc.</t>
  </si>
  <si>
    <t>Southwest Airlines</t>
  </si>
  <si>
    <t>Skywest Airlines, Inc</t>
  </si>
  <si>
    <t>Allegiant Airline</t>
  </si>
  <si>
    <t>TeliaSonera International Carrier, Inc.</t>
  </si>
  <si>
    <t>Frontier Airlines, Inc.</t>
  </si>
  <si>
    <r>
      <t xml:space="preserve">TOTAL 
</t>
    </r>
    <r>
      <rPr>
        <b/>
        <sz val="8"/>
        <color theme="1"/>
        <rFont val="Calibri"/>
        <family val="2"/>
        <scheme val="minor"/>
      </rPr>
      <t>(CA Value + LA Value)</t>
    </r>
  </si>
  <si>
    <t>Locally 
Assessed 
(LA) Value</t>
  </si>
  <si>
    <t>Assessed 
Value</t>
  </si>
  <si>
    <r>
      <t xml:space="preserve">Number of Assessments </t>
    </r>
    <r>
      <rPr>
        <b/>
        <sz val="8"/>
        <color theme="1"/>
        <rFont val="Calibri"/>
        <family val="2"/>
        <scheme val="minor"/>
      </rPr>
      <t>(Secured +
Unsecured Rolls)</t>
    </r>
  </si>
  <si>
    <t>Centrally Assessed 
(CA) Value</t>
  </si>
  <si>
    <t>rounded to nearest dollar</t>
  </si>
  <si>
    <t>Part I.  COUNTY Top Ten Highest Assessed Taxpayers Instructions</t>
  </si>
  <si>
    <r>
      <rPr>
        <b/>
        <sz val="11"/>
        <color rgb="FF0000FF"/>
        <rFont val="Calibri"/>
        <family val="2"/>
        <scheme val="minor"/>
      </rPr>
      <t xml:space="preserve">ELKO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</si>
  <si>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t>Part II.  NON-OPERATING PROPERTY of Centrally Assessed Utility and Transportation Taxpayers Instructions</t>
  </si>
  <si>
    <r>
      <rPr>
        <b/>
        <sz val="11"/>
        <color rgb="FF0000FF"/>
        <rFont val="Calibri"/>
        <family val="2"/>
        <scheme val="minor"/>
      </rPr>
      <t xml:space="preserve">ELKO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</si>
  <si>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t>2.  If a taxpayer appears multiple times on a roll, or on both the Secured and Unsecured roll, add up the assessed value from  each assessment to determine the TOTAL overall assessed value.</t>
  </si>
  <si>
    <t>3.  Determine the Top Ten Highest Assessed Values taxpayers.</t>
  </si>
  <si>
    <r>
      <t xml:space="preserve">     (a) Include Mine properties in the analysis </t>
    </r>
    <r>
      <rPr>
        <sz val="11"/>
        <color rgb="FF0000FF"/>
        <rFont val="Calibri"/>
        <family val="2"/>
        <scheme val="minor"/>
      </rPr>
      <t>(formerly LUC 80, 81, 82, 83 and 84)</t>
    </r>
  </si>
  <si>
    <r>
      <t xml:space="preserve">     (b) Do not include any Centrally-Assessed Utility or Transportation companies </t>
    </r>
    <r>
      <rPr>
        <sz val="11"/>
        <color rgb="FF0000FF"/>
        <rFont val="Calibri"/>
        <family val="2"/>
        <scheme val="minor"/>
      </rPr>
      <t>(LUC 70)</t>
    </r>
    <r>
      <rPr>
        <sz val="11"/>
        <color theme="1"/>
        <rFont val="Calibri"/>
        <family val="2"/>
        <scheme val="minor"/>
      </rPr>
      <t xml:space="preserve"> in your analysis.</t>
    </r>
  </si>
  <si>
    <t>4.  List the Top Ten Highest Assessed Values taxpayers below, along with the TOTAL Assessed Value for all properties and the Number of Assessments on all rolls.</t>
  </si>
  <si>
    <t>3.  List the Assessed Value of property owned by the Centrally-Assessed company, but which is locally assessed by the County.  If there is no Locally Assessed property for this taxpayer, place a "0" in the column.</t>
  </si>
  <si>
    <r>
      <t>1.  Review the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00FF"/>
        <rFont val="Calibri"/>
        <family val="2"/>
        <scheme val="minor"/>
      </rPr>
      <t>2023-2024</t>
    </r>
    <r>
      <rPr>
        <sz val="11"/>
        <color theme="1"/>
        <rFont val="Calibri"/>
        <family val="2"/>
        <scheme val="minor"/>
      </rPr>
      <t xml:space="preserve"> Secured Roll and </t>
    </r>
    <r>
      <rPr>
        <b/>
        <sz val="11"/>
        <color rgb="FF0000FF"/>
        <rFont val="Calibri"/>
        <family val="2"/>
        <scheme val="minor"/>
      </rPr>
      <t>2022-2023</t>
    </r>
    <r>
      <rPr>
        <sz val="11"/>
        <color theme="1"/>
        <rFont val="Calibri"/>
        <family val="2"/>
        <scheme val="minor"/>
      </rPr>
      <t xml:space="preserve"> Unsecured Roll for this analysis.</t>
    </r>
  </si>
  <si>
    <r>
      <t xml:space="preserve">1.  Review the </t>
    </r>
    <r>
      <rPr>
        <b/>
        <sz val="11"/>
        <color rgb="FF0000FF"/>
        <rFont val="Calibri"/>
        <family val="2"/>
        <scheme val="minor"/>
      </rPr>
      <t>2023-2024</t>
    </r>
    <r>
      <rPr>
        <sz val="11"/>
        <color theme="1"/>
        <rFont val="Calibri"/>
        <family val="2"/>
        <scheme val="minor"/>
      </rPr>
      <t xml:space="preserve"> Secured Roll and </t>
    </r>
    <r>
      <rPr>
        <b/>
        <sz val="11"/>
        <color rgb="FF0000FF"/>
        <rFont val="Calibri"/>
        <family val="2"/>
        <scheme val="minor"/>
      </rPr>
      <t>2022-2023</t>
    </r>
    <r>
      <rPr>
        <sz val="11"/>
        <color theme="1"/>
        <rFont val="Calibri"/>
        <family val="2"/>
        <scheme val="minor"/>
      </rPr>
      <t xml:space="preserve"> Unsecured Roll for this analysis.</t>
    </r>
  </si>
  <si>
    <r>
      <t>2.  Review the following list of Centrally-Assessed Top Ten Taxpayers in your county  (</t>
    </r>
    <r>
      <rPr>
        <i/>
        <sz val="11"/>
        <color theme="1"/>
        <rFont val="Calibri"/>
        <family val="2"/>
        <scheme val="minor"/>
      </rPr>
      <t xml:space="preserve">see </t>
    </r>
    <r>
      <rPr>
        <i/>
        <sz val="11"/>
        <color rgb="FF0000FF"/>
        <rFont val="Calibri"/>
        <family val="2"/>
        <scheme val="minor"/>
      </rPr>
      <t>"Centrally-Assessed Values" tab</t>
    </r>
    <r>
      <rPr>
        <sz val="11"/>
        <color theme="1"/>
        <rFont val="Calibri"/>
        <family val="2"/>
        <scheme val="minor"/>
      </rPr>
      <t xml:space="preserve">).  The list represents the value of OPERATING property.  Sometimes, a Centrally-Assessed taxpayer will also own "NON-OPERATING" property which is Locally Assessed, for example, when a company leases out part of its office building to others.  </t>
    </r>
  </si>
  <si>
    <r>
      <rPr>
        <b/>
        <sz val="11"/>
        <color rgb="FF0000FF"/>
        <rFont val="Calibri"/>
        <family val="2"/>
        <scheme val="minor"/>
      </rPr>
      <t xml:space="preserve">CARSON CITY </t>
    </r>
    <r>
      <rPr>
        <b/>
        <sz val="11"/>
        <color theme="1"/>
        <rFont val="Calibri"/>
        <family val="2"/>
        <scheme val="minor"/>
      </rPr>
      <t>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</si>
  <si>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>CARSON CITY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</si>
  <si>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CHURCHILL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</si>
  <si>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CHURCHILL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</si>
  <si>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CLARK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</si>
  <si>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CLARK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</si>
  <si>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DOUGLAS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</si>
  <si>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DOUGLAS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</si>
  <si>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ESMERALDA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</si>
  <si>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ESMERALDA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</si>
  <si>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EUREKA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</si>
  <si>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EUREKA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</si>
  <si>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HUMBOLDT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</si>
  <si>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HUMBOLDT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</si>
  <si>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LANDER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</si>
  <si>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LANDER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</si>
  <si>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LINCOLN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</si>
  <si>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LINCOLN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</si>
  <si>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LYON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</si>
  <si>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LYON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</si>
  <si>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MINERAL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</si>
  <si>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MINERAL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</si>
  <si>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NYE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</si>
  <si>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NYE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</si>
  <si>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PERSHING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</si>
  <si>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PERSHING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</si>
  <si>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STOREY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</si>
  <si>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STOREY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</si>
  <si>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WASHOE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</si>
  <si>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WASHOE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</si>
  <si>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r>
      <rPr>
        <b/>
        <sz val="11"/>
        <color rgb="FF0000FF"/>
        <rFont val="Calibri"/>
        <family val="2"/>
        <scheme val="minor"/>
      </rPr>
      <t xml:space="preserve">WHITE PINE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Top Ten Highest Assessed Taxpayers</t>
    </r>
  </si>
  <si>
    <r>
      <rPr>
        <b/>
        <sz val="11"/>
        <color rgb="FF0000FF"/>
        <rFont val="Calibri"/>
        <family val="2"/>
        <scheme val="minor"/>
      </rPr>
      <t xml:space="preserve">WHITE PINE </t>
    </r>
    <r>
      <rPr>
        <b/>
        <sz val="1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NON-OPERATING (Locally Assessed) Property of Centrally Assessed Taxpayers</t>
    </r>
  </si>
  <si>
    <t>SECURED ROLL</t>
  </si>
  <si>
    <t>UNSECURED ROLL</t>
  </si>
  <si>
    <t>TOTAL</t>
  </si>
  <si>
    <t>COUNTY</t>
  </si>
  <si>
    <t>GRAND TOTAL</t>
  </si>
  <si>
    <t>CARSON CITY</t>
  </si>
  <si>
    <t>CHURCHILL COUNTY</t>
  </si>
  <si>
    <t>CLARK COUNTY</t>
  </si>
  <si>
    <t>DOUGLAS COUNTY</t>
  </si>
  <si>
    <t>ELKO COUNTY</t>
  </si>
  <si>
    <t>ESMERALDA COUNTY</t>
  </si>
  <si>
    <t>EUREKA COUNTY</t>
  </si>
  <si>
    <t>HUMBOLDT COUNTY</t>
  </si>
  <si>
    <t>LANDER COUNTY</t>
  </si>
  <si>
    <t xml:space="preserve">LINCOLN COUNTY </t>
  </si>
  <si>
    <t>LYON COUNTY</t>
  </si>
  <si>
    <t>MINERAL COUNTY</t>
  </si>
  <si>
    <t>NYE COUNTY</t>
  </si>
  <si>
    <t>PERSHING COUNTY</t>
  </si>
  <si>
    <t>STOREY COUNTY</t>
  </si>
  <si>
    <t>WASHOE COUNTY</t>
  </si>
  <si>
    <t>WHITE PINE COUNTY</t>
  </si>
  <si>
    <t>2022-2023</t>
  </si>
  <si>
    <t>2023-2024</t>
  </si>
  <si>
    <t>included the 6-Month CWIP</t>
  </si>
  <si>
    <t>included the 12-Month CWIP</t>
  </si>
  <si>
    <t>CA - Assessed Valuation (AV) by County and by Tax Roll Type</t>
  </si>
  <si>
    <t>Company Name</t>
  </si>
  <si>
    <t>SOUTHWEST GAS CORPORATION</t>
  </si>
  <si>
    <t>NV Energy Combined</t>
  </si>
  <si>
    <t>CHARTER FIBERLINK - NEVADA</t>
  </si>
  <si>
    <t>CALIFORNIA BROADBAND COOPERATIVE INC (CBC)</t>
  </si>
  <si>
    <t>360 NETWORKS (USA)</t>
  </si>
  <si>
    <t>COMPASS AIRLINES</t>
  </si>
  <si>
    <t>EL AERO SERVICES LLC</t>
  </si>
  <si>
    <t>JETBLUE AIRWAYS CORPORATION</t>
  </si>
  <si>
    <t>SKYWEST AIRLINES INCORPORATED</t>
  </si>
  <si>
    <t>HORIZON AIR INDUSTRIES, INC.</t>
  </si>
  <si>
    <t>UNION PACIFIC RAILROAD</t>
  </si>
  <si>
    <t>GRADIENT RESOURCES INC (PATUA PROJECT LLC)</t>
  </si>
  <si>
    <t>KINDER MORGAN PIPELINE (SFPP LP)</t>
  </si>
  <si>
    <t>SOUTHERN CALIFORNIA EDISON COMPANY</t>
  </si>
  <si>
    <t>AMERICAN AIRLINES INCORPORATED</t>
  </si>
  <si>
    <t>UNITED AIRLINES INCORPORATED</t>
  </si>
  <si>
    <t>ALASKA AIRLINES</t>
  </si>
  <si>
    <t>SOUTHWEST AIRLINES COMPANY</t>
  </si>
  <si>
    <t>KERN RIVER GAS TRANSMISSION</t>
  </si>
  <si>
    <t>SAN DIEGO GAS &amp; ELECTRIC (SDG&amp;E)</t>
  </si>
  <si>
    <t>KINDER MORGAN (CALNEV)</t>
  </si>
  <si>
    <t>DELTA AIR LINES INCORPORATED</t>
  </si>
  <si>
    <t>VERIZON Combined Entities</t>
  </si>
  <si>
    <t>RUBY PIPELINE LLC</t>
  </si>
  <si>
    <t>CTC OF NEVADA</t>
  </si>
  <si>
    <t>PROSPECTOR PIPELINE CO</t>
  </si>
  <si>
    <t>WELLS RURAL ELECTRIC COMPANY</t>
  </si>
  <si>
    <t>IDAHO POWER COMPANY</t>
  </si>
  <si>
    <t>ONLINE TRANSMISSION COMPANY</t>
  </si>
  <si>
    <t>SUMMIT AIR AMBULANCE LLC</t>
  </si>
  <si>
    <t>VALLEY ELECTRIC ASSOCIATION IC</t>
  </si>
  <si>
    <t>ALLEGIANT AIR</t>
  </si>
  <si>
    <t>MESA AIR GROUP INC</t>
  </si>
  <si>
    <t>CHARTER AIRLINES INC</t>
  </si>
  <si>
    <t>MT WHEELER POWER COMPANY</t>
  </si>
  <si>
    <t>HARNEY ELECTRIC COOPERATIVE INCORPORATED</t>
  </si>
  <si>
    <t>SPIRIT AIRLINES, INC.</t>
  </si>
  <si>
    <t>HUMBOLDT TELEPHONE COMPANY</t>
  </si>
  <si>
    <t>ORNI 15 LLC</t>
  </si>
  <si>
    <t>UNEV PIPELINE, LLC</t>
  </si>
  <si>
    <t>LINCOLN COUNTY TELEPHONE SYSTEM</t>
  </si>
  <si>
    <t>CITY OF LOS ANGELES DEPARTMENT OF WATER AND POWER</t>
  </si>
  <si>
    <t>ORNI 37 LLC (Ormat NV)</t>
  </si>
  <si>
    <t>ORNI 47, LLC (Ormat NV)</t>
  </si>
  <si>
    <t>GRIDLIANCE GP LLC</t>
  </si>
  <si>
    <t>BURLINGTON NORTHERN SANTA FE RAILWAY</t>
  </si>
  <si>
    <t>TUSCARORA GAS TRANS COMPANY</t>
  </si>
  <si>
    <t>FEDERAL EXPRESS CORPORATION</t>
  </si>
  <si>
    <t>INTERMOUNTAIN POWER PROJECT</t>
  </si>
  <si>
    <t>AMERIFLIGHT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</si>
</sst>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[Red]\(#,##0.00\)"/>
    <numFmt numFmtId="166" formatCode="#,##0;[Red]\(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2" fillId="0" borderId="0"/>
  </cellStyleXfs>
  <cellXfs count="10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vertical="top"/>
    </xf>
    <xf numFmtId="0" fontId="8" fillId="0" borderId="7" xfId="0" applyFont="1" applyFill="1" applyBorder="1" applyAlignment="1" applyProtection="1">
      <alignment vertical="top"/>
    </xf>
    <xf numFmtId="0" fontId="9" fillId="0" borderId="7" xfId="0" applyFont="1" applyFill="1" applyBorder="1" applyAlignment="1" applyProtection="1">
      <alignment vertical="top"/>
    </xf>
    <xf numFmtId="3" fontId="8" fillId="0" borderId="7" xfId="0" applyNumberFormat="1" applyFont="1" applyFill="1" applyBorder="1" applyAlignment="1" applyProtection="1">
      <alignment horizontal="right" vertical="top"/>
    </xf>
    <xf numFmtId="3" fontId="8" fillId="0" borderId="7" xfId="0" applyNumberFormat="1" applyFont="1" applyFill="1" applyBorder="1" applyAlignment="1" applyProtection="1">
      <alignment horizontal="right" vertical="center"/>
    </xf>
    <xf numFmtId="164" fontId="0" fillId="0" borderId="0" xfId="1" applyNumberFormat="1" applyFont="1" applyFill="1" applyAlignment="1"/>
    <xf numFmtId="0" fontId="0" fillId="0" borderId="0" xfId="0" applyFill="1" applyAlignment="1"/>
    <xf numFmtId="3" fontId="0" fillId="0" borderId="0" xfId="0" applyNumberFormat="1" applyFill="1" applyAlignment="1"/>
    <xf numFmtId="0" fontId="0" fillId="0" borderId="0" xfId="0" applyAlignment="1"/>
    <xf numFmtId="3" fontId="2" fillId="0" borderId="1" xfId="1" applyNumberFormat="1" applyFont="1" applyBorder="1" applyAlignment="1">
      <alignment horizontal="center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top"/>
    </xf>
    <xf numFmtId="0" fontId="8" fillId="0" borderId="8" xfId="0" applyFont="1" applyFill="1" applyBorder="1" applyAlignment="1" applyProtection="1">
      <alignment vertical="top"/>
    </xf>
    <xf numFmtId="0" fontId="7" fillId="0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0" fontId="10" fillId="0" borderId="7" xfId="0" applyFont="1" applyFill="1" applyBorder="1" applyAlignment="1" applyProtection="1">
      <alignment vertical="top"/>
    </xf>
    <xf numFmtId="0" fontId="0" fillId="0" borderId="0" xfId="0" applyFont="1"/>
    <xf numFmtId="1" fontId="0" fillId="0" borderId="0" xfId="0" applyNumberFormat="1" applyFont="1"/>
    <xf numFmtId="1" fontId="0" fillId="0" borderId="0" xfId="0" applyNumberFormat="1" applyFill="1"/>
    <xf numFmtId="1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165" fontId="8" fillId="0" borderId="7" xfId="0" applyNumberFormat="1" applyFont="1" applyFill="1" applyBorder="1" applyAlignment="1" applyProtection="1">
      <alignment horizontal="right" vertical="center"/>
    </xf>
    <xf numFmtId="165" fontId="9" fillId="0" borderId="7" xfId="0" applyNumberFormat="1" applyFont="1" applyFill="1" applyBorder="1" applyAlignment="1" applyProtection="1">
      <alignment horizontal="right" vertical="center"/>
    </xf>
    <xf numFmtId="0" fontId="0" fillId="3" borderId="0" xfId="0" applyFill="1" applyAlignment="1"/>
    <xf numFmtId="164" fontId="0" fillId="0" borderId="0" xfId="1" applyNumberFormat="1" applyFont="1" applyAlignment="1"/>
    <xf numFmtId="3" fontId="0" fillId="0" borderId="0" xfId="1" applyNumberFormat="1" applyFont="1" applyAlignment="1"/>
    <xf numFmtId="0" fontId="7" fillId="0" borderId="0" xfId="0" applyFont="1" applyFill="1" applyAlignment="1"/>
    <xf numFmtId="165" fontId="10" fillId="0" borderId="7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9" xfId="4" applyFont="1" applyFill="1" applyBorder="1" applyAlignment="1">
      <alignment horizontal="right" wrapText="1"/>
    </xf>
    <xf numFmtId="164" fontId="0" fillId="0" borderId="0" xfId="1" applyNumberFormat="1" applyFont="1" applyBorder="1" applyAlignment="1"/>
    <xf numFmtId="0" fontId="0" fillId="0" borderId="0" xfId="0" applyBorder="1" applyAlignment="1"/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1" xfId="0" applyFont="1" applyBorder="1" applyAlignment="1">
      <alignment horizontal="center" wrapText="1"/>
    </xf>
    <xf numFmtId="164" fontId="0" fillId="0" borderId="18" xfId="1" applyNumberFormat="1" applyFont="1" applyBorder="1" applyAlignment="1"/>
    <xf numFmtId="164" fontId="0" fillId="0" borderId="19" xfId="1" applyNumberFormat="1" applyFont="1" applyBorder="1" applyAlignment="1"/>
    <xf numFmtId="164" fontId="0" fillId="0" borderId="6" xfId="1" applyNumberFormat="1" applyFont="1" applyBorder="1" applyAlignment="1"/>
    <xf numFmtId="0" fontId="0" fillId="0" borderId="15" xfId="0" applyBorder="1"/>
    <xf numFmtId="0" fontId="0" fillId="0" borderId="17" xfId="0" applyBorder="1"/>
    <xf numFmtId="0" fontId="0" fillId="0" borderId="4" xfId="0" applyBorder="1"/>
    <xf numFmtId="0" fontId="0" fillId="0" borderId="14" xfId="0" applyBorder="1" applyAlignment="1">
      <alignment horizontal="left"/>
    </xf>
    <xf numFmtId="0" fontId="0" fillId="0" borderId="12" xfId="0" applyBorder="1"/>
    <xf numFmtId="0" fontId="0" fillId="0" borderId="16" xfId="0" applyBorder="1" applyAlignment="1">
      <alignment horizontal="left"/>
    </xf>
    <xf numFmtId="0" fontId="0" fillId="0" borderId="20" xfId="0" applyFill="1" applyBorder="1" applyAlignment="1"/>
    <xf numFmtId="164" fontId="0" fillId="0" borderId="21" xfId="1" applyNumberFormat="1" applyFont="1" applyFill="1" applyBorder="1" applyAlignment="1"/>
    <xf numFmtId="164" fontId="0" fillId="0" borderId="11" xfId="0" applyNumberFormat="1" applyFill="1" applyBorder="1" applyAlignment="1"/>
    <xf numFmtId="164" fontId="0" fillId="0" borderId="17" xfId="0" applyNumberFormat="1" applyFill="1" applyBorder="1" applyAlignment="1"/>
    <xf numFmtId="0" fontId="4" fillId="0" borderId="1" xfId="0" applyFont="1" applyBorder="1" applyAlignment="1">
      <alignment horizontal="center" wrapText="1"/>
    </xf>
    <xf numFmtId="37" fontId="0" fillId="0" borderId="21" xfId="1" applyNumberFormat="1" applyFont="1" applyFill="1" applyBorder="1" applyAlignment="1"/>
    <xf numFmtId="37" fontId="0" fillId="0" borderId="6" xfId="1" applyNumberFormat="1" applyFont="1" applyFill="1" applyBorder="1" applyAlignment="1"/>
    <xf numFmtId="0" fontId="0" fillId="4" borderId="0" xfId="0" applyFill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3" fontId="15" fillId="0" borderId="0" xfId="1" applyNumberFormat="1" applyFont="1" applyAlignment="1"/>
    <xf numFmtId="166" fontId="0" fillId="3" borderId="0" xfId="1" applyNumberFormat="1" applyFont="1" applyFill="1" applyAlignment="1"/>
    <xf numFmtId="166" fontId="0" fillId="0" borderId="0" xfId="1" applyNumberFormat="1" applyFont="1" applyAlignment="1"/>
    <xf numFmtId="0" fontId="16" fillId="2" borderId="0" xfId="0" applyFont="1" applyFill="1" applyAlignment="1"/>
    <xf numFmtId="3" fontId="16" fillId="2" borderId="0" xfId="1" applyNumberFormat="1" applyFont="1" applyFill="1" applyAlignment="1"/>
    <xf numFmtId="164" fontId="16" fillId="2" borderId="0" xfId="1" applyNumberFormat="1" applyFont="1" applyFill="1" applyAlignment="1"/>
    <xf numFmtId="166" fontId="16" fillId="2" borderId="0" xfId="1" applyNumberFormat="1" applyFont="1" applyFill="1" applyAlignment="1"/>
    <xf numFmtId="0" fontId="2" fillId="2" borderId="22" xfId="0" applyFont="1" applyFill="1" applyBorder="1" applyAlignment="1"/>
    <xf numFmtId="166" fontId="2" fillId="2" borderId="22" xfId="1" applyNumberFormat="1" applyFont="1" applyFill="1" applyBorder="1" applyAlignment="1"/>
    <xf numFmtId="164" fontId="17" fillId="0" borderId="0" xfId="0" applyNumberFormat="1" applyFont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6" xfId="0" applyFill="1" applyBorder="1" applyAlignment="1"/>
    <xf numFmtId="164" fontId="0" fillId="0" borderId="6" xfId="1" applyNumberFormat="1" applyFont="1" applyFill="1" applyBorder="1" applyAlignment="1"/>
    <xf numFmtId="164" fontId="18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4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/>
    <xf numFmtId="43" fontId="0" fillId="0" borderId="0" xfId="1" applyFont="1"/>
    <xf numFmtId="164" fontId="4" fillId="0" borderId="2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3000000}"/>
    <cellStyle name="Normal 3" xfId="3" xr:uid="{00000000-0005-0000-0000-000004000000}"/>
    <cellStyle name="Normal_Elko" xfId="4" xr:uid="{00000000-0005-0000-0000-000007000000}"/>
  </cellStyles>
  <dxfs count="0"/>
  <tableStyles count="0" defaultTableStyle="TableStyleMedium2" defaultPivotStyle="PivotStyleLight16"/>
  <colors>
    <mruColors>
      <color rgb="FF0000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3"/>
  <sheetViews>
    <sheetView tabSelected="1" workbookViewId="0">
      <pane ySplit="4" topLeftCell="A5" activePane="bottomLeft" state="frozen"/>
      <selection pane="bottomLeft" activeCell="H21" sqref="H21"/>
    </sheetView>
  </sheetViews>
  <sheetFormatPr defaultRowHeight="15" x14ac:dyDescent="0.25"/>
  <cols>
    <col min="1" max="1" width="9.140625" style="12"/>
    <col min="2" max="2" width="54.5703125" style="12" bestFit="1" customWidth="1"/>
    <col min="3" max="3" width="23.28515625" style="40" customWidth="1"/>
    <col min="4" max="4" width="23.7109375" style="40" customWidth="1"/>
    <col min="5" max="5" width="21.5703125" style="39" customWidth="1"/>
    <col min="6" max="6" width="9.140625" style="12"/>
    <col min="7" max="7" width="45.7109375" style="16" customWidth="1"/>
    <col min="8" max="8" width="8.85546875" style="10"/>
    <col min="9" max="9" width="15.28515625" style="11" customWidth="1"/>
    <col min="10" max="10" width="18" style="17" customWidth="1"/>
    <col min="11" max="16384" width="9.140625" style="12"/>
  </cols>
  <sheetData>
    <row r="1" spans="1:10" x14ac:dyDescent="0.25">
      <c r="C1" s="12"/>
      <c r="E1" s="76"/>
      <c r="G1" s="12"/>
    </row>
    <row r="2" spans="1:10" s="33" customFormat="1" ht="15.75" thickBot="1" x14ac:dyDescent="0.3">
      <c r="B2" s="33" t="s">
        <v>83</v>
      </c>
      <c r="C2" s="90" t="s">
        <v>81</v>
      </c>
      <c r="D2" s="90" t="s">
        <v>82</v>
      </c>
      <c r="E2" s="90" t="s">
        <v>11</v>
      </c>
      <c r="G2" s="14"/>
      <c r="H2" s="34"/>
      <c r="I2" s="35"/>
      <c r="J2" s="15"/>
    </row>
    <row r="3" spans="1:10" ht="15.75" thickBot="1" x14ac:dyDescent="0.3">
      <c r="B3" s="94" t="s">
        <v>60</v>
      </c>
      <c r="C3" s="13" t="s">
        <v>57</v>
      </c>
      <c r="D3" s="13" t="s">
        <v>58</v>
      </c>
      <c r="E3" s="92" t="s">
        <v>59</v>
      </c>
    </row>
    <row r="4" spans="1:10" s="2" customFormat="1" ht="15.75" thickBot="1" x14ac:dyDescent="0.3">
      <c r="B4" s="95"/>
      <c r="C4" s="106" t="s">
        <v>80</v>
      </c>
      <c r="D4" s="107" t="s">
        <v>79</v>
      </c>
      <c r="E4" s="93"/>
      <c r="G4" s="18"/>
      <c r="H4" s="19"/>
      <c r="I4" s="20"/>
      <c r="J4" s="21"/>
    </row>
    <row r="5" spans="1:10" x14ac:dyDescent="0.25">
      <c r="B5" s="79" t="s">
        <v>62</v>
      </c>
      <c r="C5" s="80">
        <f>SUM(C6:C15)</f>
        <v>41218586.769999996</v>
      </c>
      <c r="D5" s="80">
        <f>SUM(D6:D15)</f>
        <v>2349011.1999999997</v>
      </c>
      <c r="E5" s="81">
        <f>C5+D5</f>
        <v>43567597.969999999</v>
      </c>
      <c r="G5" s="12"/>
    </row>
    <row r="6" spans="1:10" s="10" customFormat="1" ht="14.45" customHeight="1" x14ac:dyDescent="0.25">
      <c r="A6" s="10">
        <v>1</v>
      </c>
      <c r="B6" s="32" t="s">
        <v>85</v>
      </c>
      <c r="C6" s="104">
        <v>22990165.16</v>
      </c>
      <c r="D6" s="104">
        <v>1249251.77</v>
      </c>
      <c r="E6" s="9">
        <f t="shared" ref="E6:E69" si="0">C6+D6</f>
        <v>24239416.93</v>
      </c>
      <c r="I6" s="8"/>
      <c r="J6" s="7"/>
    </row>
    <row r="7" spans="1:10" s="10" customFormat="1" ht="16.149999999999999" customHeight="1" x14ac:dyDescent="0.25">
      <c r="A7" s="10">
        <v>2</v>
      </c>
      <c r="B7" s="32" t="s">
        <v>86</v>
      </c>
      <c r="C7" s="104">
        <v>17014732.59</v>
      </c>
      <c r="D7" s="104">
        <v>961198.45</v>
      </c>
      <c r="E7" s="9">
        <f t="shared" si="0"/>
        <v>17975931.039999999</v>
      </c>
      <c r="G7" s="5"/>
      <c r="I7" s="8"/>
      <c r="J7" s="7"/>
    </row>
    <row r="8" spans="1:10" s="10" customFormat="1" ht="13.9" customHeight="1" x14ac:dyDescent="0.25">
      <c r="A8" s="10">
        <v>3</v>
      </c>
      <c r="B8" s="32" t="s">
        <v>87</v>
      </c>
      <c r="C8" s="104">
        <v>394849.96</v>
      </c>
      <c r="D8" s="32">
        <v>0</v>
      </c>
      <c r="E8" s="9">
        <f t="shared" si="0"/>
        <v>394849.96</v>
      </c>
      <c r="G8" s="5"/>
      <c r="I8" s="11"/>
      <c r="J8" s="7"/>
    </row>
    <row r="9" spans="1:10" s="10" customFormat="1" ht="14.45" customHeight="1" x14ac:dyDescent="0.25">
      <c r="A9" s="10">
        <v>4</v>
      </c>
      <c r="B9" s="32" t="s">
        <v>88</v>
      </c>
      <c r="C9" s="104">
        <v>298673.82</v>
      </c>
      <c r="D9" s="32">
        <v>0</v>
      </c>
      <c r="E9" s="9">
        <f t="shared" si="0"/>
        <v>298673.82</v>
      </c>
      <c r="G9" s="5"/>
      <c r="I9" s="11"/>
      <c r="J9" s="7"/>
    </row>
    <row r="10" spans="1:10" s="10" customFormat="1" ht="14.45" customHeight="1" x14ac:dyDescent="0.25">
      <c r="A10" s="10">
        <v>5</v>
      </c>
      <c r="B10" s="32" t="s">
        <v>89</v>
      </c>
      <c r="C10" s="104">
        <v>196861.87</v>
      </c>
      <c r="D10" s="104">
        <v>12352.14</v>
      </c>
      <c r="E10" s="9">
        <f t="shared" si="0"/>
        <v>209214.01</v>
      </c>
      <c r="G10" s="5"/>
      <c r="I10" s="11"/>
      <c r="J10" s="7"/>
    </row>
    <row r="11" spans="1:10" s="10" customFormat="1" ht="14.45" customHeight="1" x14ac:dyDescent="0.25">
      <c r="A11" s="10">
        <v>6</v>
      </c>
      <c r="B11" s="32" t="s">
        <v>90</v>
      </c>
      <c r="C11" s="104">
        <v>141899.21</v>
      </c>
      <c r="D11" s="32">
        <v>0</v>
      </c>
      <c r="E11" s="9">
        <f t="shared" si="0"/>
        <v>141899.21</v>
      </c>
      <c r="G11" s="5"/>
      <c r="I11" s="11"/>
      <c r="J11" s="7"/>
    </row>
    <row r="12" spans="1:10" s="10" customFormat="1" ht="14.45" customHeight="1" x14ac:dyDescent="0.25">
      <c r="A12" s="10">
        <v>7</v>
      </c>
      <c r="B12" s="32" t="s">
        <v>91</v>
      </c>
      <c r="C12" s="32">
        <v>0</v>
      </c>
      <c r="D12" s="104">
        <v>126208.84</v>
      </c>
      <c r="E12" s="9">
        <f t="shared" si="0"/>
        <v>126208.84</v>
      </c>
      <c r="G12" s="5"/>
      <c r="I12" s="11"/>
      <c r="J12" s="7"/>
    </row>
    <row r="13" spans="1:10" s="10" customFormat="1" ht="14.45" customHeight="1" x14ac:dyDescent="0.25">
      <c r="A13" s="10">
        <v>8</v>
      </c>
      <c r="B13" s="32" t="s">
        <v>92</v>
      </c>
      <c r="C13" s="104">
        <v>92164.62</v>
      </c>
      <c r="D13" s="32">
        <v>0</v>
      </c>
      <c r="E13" s="9">
        <f t="shared" si="0"/>
        <v>92164.62</v>
      </c>
      <c r="G13" s="5"/>
      <c r="I13" s="11"/>
      <c r="J13" s="7"/>
    </row>
    <row r="14" spans="1:10" s="10" customFormat="1" ht="14.45" customHeight="1" x14ac:dyDescent="0.25">
      <c r="A14" s="10">
        <v>9</v>
      </c>
      <c r="B14" s="32" t="s">
        <v>93</v>
      </c>
      <c r="C14" s="104">
        <v>58678.720000000001</v>
      </c>
      <c r="D14" s="32">
        <v>0</v>
      </c>
      <c r="E14" s="9">
        <f t="shared" si="0"/>
        <v>58678.720000000001</v>
      </c>
      <c r="G14" s="5"/>
      <c r="I14" s="11"/>
      <c r="J14" s="7"/>
    </row>
    <row r="15" spans="1:10" ht="14.45" customHeight="1" x14ac:dyDescent="0.25">
      <c r="A15" s="10">
        <v>10</v>
      </c>
      <c r="B15" s="32" t="s">
        <v>94</v>
      </c>
      <c r="C15" s="104">
        <v>30560.82</v>
      </c>
      <c r="D15" s="32">
        <v>0</v>
      </c>
      <c r="E15" s="9">
        <f t="shared" si="0"/>
        <v>30560.82</v>
      </c>
      <c r="G15" s="5"/>
      <c r="J15" s="7"/>
    </row>
    <row r="16" spans="1:10" x14ac:dyDescent="0.25">
      <c r="B16" s="81" t="s">
        <v>63</v>
      </c>
      <c r="C16" s="82">
        <f>SUM(C17:C26)</f>
        <v>92332863.419999987</v>
      </c>
      <c r="D16" s="82">
        <f>SUM(D17:D26)</f>
        <v>4785186</v>
      </c>
      <c r="E16" s="81">
        <f t="shared" si="0"/>
        <v>97118049.419999987</v>
      </c>
      <c r="G16" s="22"/>
    </row>
    <row r="17" spans="1:10" s="10" customFormat="1" x14ac:dyDescent="0.25">
      <c r="A17" s="10">
        <v>1</v>
      </c>
      <c r="B17" s="32" t="s">
        <v>86</v>
      </c>
      <c r="C17" s="104">
        <v>28530503.219999999</v>
      </c>
      <c r="D17" s="104">
        <v>1628361.88</v>
      </c>
      <c r="E17" s="9">
        <f t="shared" si="0"/>
        <v>30158865.099999998</v>
      </c>
      <c r="G17" s="5"/>
      <c r="I17" s="36"/>
      <c r="J17" s="36"/>
    </row>
    <row r="18" spans="1:10" s="10" customFormat="1" ht="14.45" customHeight="1" x14ac:dyDescent="0.25">
      <c r="A18" s="10">
        <v>2</v>
      </c>
      <c r="B18" s="32" t="s">
        <v>95</v>
      </c>
      <c r="C18" s="104">
        <v>21418122.93</v>
      </c>
      <c r="D18" s="104">
        <v>11707.97</v>
      </c>
      <c r="E18" s="9">
        <f t="shared" si="0"/>
        <v>21429830.899999999</v>
      </c>
      <c r="G18" s="5"/>
      <c r="I18" s="11"/>
      <c r="J18" s="36"/>
    </row>
    <row r="19" spans="1:10" s="10" customFormat="1" ht="14.45" customHeight="1" x14ac:dyDescent="0.25">
      <c r="A19" s="10">
        <v>3</v>
      </c>
      <c r="B19" s="32" t="s">
        <v>96</v>
      </c>
      <c r="C19" s="104">
        <v>15388215.699999999</v>
      </c>
      <c r="D19" s="104">
        <v>2166761.77</v>
      </c>
      <c r="E19" s="9">
        <f t="shared" si="0"/>
        <v>17554977.469999999</v>
      </c>
      <c r="G19" s="5"/>
      <c r="I19" s="11"/>
      <c r="J19" s="36"/>
    </row>
    <row r="20" spans="1:10" s="10" customFormat="1" ht="14.45" customHeight="1" x14ac:dyDescent="0.25">
      <c r="A20" s="10">
        <v>4</v>
      </c>
      <c r="B20" s="32" t="s">
        <v>85</v>
      </c>
      <c r="C20" s="104">
        <v>11833092.18</v>
      </c>
      <c r="D20" s="104">
        <v>644166.30000000005</v>
      </c>
      <c r="E20" s="9">
        <f t="shared" si="0"/>
        <v>12477258.48</v>
      </c>
      <c r="G20" s="5"/>
      <c r="I20" s="36"/>
      <c r="J20" s="36"/>
    </row>
    <row r="21" spans="1:10" s="10" customFormat="1" ht="14.45" customHeight="1" x14ac:dyDescent="0.25">
      <c r="A21" s="10">
        <v>5</v>
      </c>
      <c r="B21" s="32" t="s">
        <v>97</v>
      </c>
      <c r="C21" s="104">
        <v>5569265.8700000001</v>
      </c>
      <c r="D21" s="32">
        <v>0</v>
      </c>
      <c r="E21" s="9">
        <f t="shared" si="0"/>
        <v>5569265.8700000001</v>
      </c>
      <c r="G21" s="5"/>
      <c r="I21" s="36"/>
      <c r="J21" s="36"/>
    </row>
    <row r="22" spans="1:10" s="10" customFormat="1" ht="14.45" customHeight="1" x14ac:dyDescent="0.25">
      <c r="A22" s="10">
        <v>6</v>
      </c>
      <c r="B22" s="32" t="s">
        <v>98</v>
      </c>
      <c r="C22" s="104">
        <v>2982372.92</v>
      </c>
      <c r="D22" s="104">
        <v>334188.08</v>
      </c>
      <c r="E22" s="9">
        <f t="shared" si="0"/>
        <v>3316561</v>
      </c>
      <c r="G22" s="5"/>
      <c r="I22" s="36"/>
      <c r="J22" s="36"/>
    </row>
    <row r="23" spans="1:10" s="10" customFormat="1" ht="14.45" customHeight="1" x14ac:dyDescent="0.25">
      <c r="A23" s="10">
        <v>7</v>
      </c>
      <c r="B23" s="32" t="s">
        <v>99</v>
      </c>
      <c r="C23" s="104">
        <v>2806345.41</v>
      </c>
      <c r="D23" s="32">
        <v>0</v>
      </c>
      <c r="E23" s="9">
        <f t="shared" si="0"/>
        <v>2806345.41</v>
      </c>
      <c r="G23" s="5"/>
      <c r="I23" s="11"/>
      <c r="J23" s="36"/>
    </row>
    <row r="24" spans="1:10" s="10" customFormat="1" ht="14.45" customHeight="1" x14ac:dyDescent="0.25">
      <c r="A24" s="10">
        <v>8</v>
      </c>
      <c r="B24" s="32" t="s">
        <v>100</v>
      </c>
      <c r="C24" s="104">
        <v>2589646.9900000002</v>
      </c>
      <c r="D24" s="32">
        <v>0</v>
      </c>
      <c r="E24" s="9">
        <f t="shared" si="0"/>
        <v>2589646.9900000002</v>
      </c>
      <c r="G24" s="5"/>
      <c r="I24" s="11"/>
      <c r="J24" s="36"/>
    </row>
    <row r="25" spans="1:10" s="10" customFormat="1" ht="14.45" customHeight="1" x14ac:dyDescent="0.25">
      <c r="A25" s="10">
        <v>9</v>
      </c>
      <c r="B25" s="32" t="s">
        <v>92</v>
      </c>
      <c r="C25" s="104">
        <v>686428.07</v>
      </c>
      <c r="D25" s="32">
        <v>0</v>
      </c>
      <c r="E25" s="9">
        <f t="shared" si="0"/>
        <v>686428.07</v>
      </c>
      <c r="G25" s="5"/>
      <c r="I25" s="11"/>
      <c r="J25" s="36"/>
    </row>
    <row r="26" spans="1:10" s="10" customFormat="1" ht="13.9" customHeight="1" x14ac:dyDescent="0.25">
      <c r="A26" s="10">
        <v>10</v>
      </c>
      <c r="B26" s="32" t="s">
        <v>101</v>
      </c>
      <c r="C26" s="104">
        <v>528870.13</v>
      </c>
      <c r="D26" s="32">
        <v>0</v>
      </c>
      <c r="E26" s="9">
        <f t="shared" si="0"/>
        <v>528870.13</v>
      </c>
      <c r="G26" s="5"/>
      <c r="I26" s="11"/>
      <c r="J26" s="36"/>
    </row>
    <row r="27" spans="1:10" x14ac:dyDescent="0.25">
      <c r="B27" s="81" t="s">
        <v>64</v>
      </c>
      <c r="C27" s="82">
        <f>SUM(C28:C37)</f>
        <v>2320836472.79</v>
      </c>
      <c r="D27" s="82">
        <f>SUM(D28:D37)</f>
        <v>40964483.18</v>
      </c>
      <c r="E27" s="81">
        <f t="shared" si="0"/>
        <v>2361800955.9699998</v>
      </c>
    </row>
    <row r="28" spans="1:10" x14ac:dyDescent="0.25">
      <c r="A28" s="10">
        <v>1</v>
      </c>
      <c r="B28" s="32" t="s">
        <v>86</v>
      </c>
      <c r="C28" s="104">
        <v>1718991069.75</v>
      </c>
      <c r="D28" s="104">
        <v>25542709.059999999</v>
      </c>
      <c r="E28" s="9">
        <f t="shared" si="0"/>
        <v>1744533778.8099999</v>
      </c>
      <c r="G28" s="5"/>
      <c r="I28" s="36"/>
      <c r="J28" s="36"/>
    </row>
    <row r="29" spans="1:10" ht="14.45" customHeight="1" x14ac:dyDescent="0.25">
      <c r="A29" s="10">
        <v>2</v>
      </c>
      <c r="B29" s="32" t="s">
        <v>85</v>
      </c>
      <c r="C29" s="104">
        <v>195821689.94999999</v>
      </c>
      <c r="D29" s="104">
        <v>10510428.85</v>
      </c>
      <c r="E29" s="9">
        <f t="shared" si="0"/>
        <v>206332118.79999998</v>
      </c>
      <c r="G29" s="5"/>
      <c r="I29" s="36"/>
      <c r="J29" s="36"/>
    </row>
    <row r="30" spans="1:10" ht="14.45" customHeight="1" x14ac:dyDescent="0.25">
      <c r="A30" s="10">
        <v>3</v>
      </c>
      <c r="B30" s="32" t="s">
        <v>102</v>
      </c>
      <c r="C30" s="104">
        <v>79770520.790000007</v>
      </c>
      <c r="D30" s="104">
        <v>2032.2</v>
      </c>
      <c r="E30" s="9">
        <f t="shared" si="0"/>
        <v>79772552.99000001</v>
      </c>
      <c r="G30" s="5"/>
      <c r="J30" s="36"/>
    </row>
    <row r="31" spans="1:10" ht="14.45" customHeight="1" x14ac:dyDescent="0.25">
      <c r="A31" s="10">
        <v>4</v>
      </c>
      <c r="B31" s="32" t="s">
        <v>103</v>
      </c>
      <c r="C31" s="104">
        <v>70011357.810000002</v>
      </c>
      <c r="D31" s="104">
        <v>171307.58</v>
      </c>
      <c r="E31" s="9">
        <f t="shared" si="0"/>
        <v>70182665.390000001</v>
      </c>
      <c r="G31" s="5"/>
      <c r="J31" s="36"/>
    </row>
    <row r="32" spans="1:10" ht="14.45" customHeight="1" x14ac:dyDescent="0.25">
      <c r="A32" s="10">
        <v>5</v>
      </c>
      <c r="B32" s="32" t="s">
        <v>104</v>
      </c>
      <c r="C32" s="104">
        <v>59079300</v>
      </c>
      <c r="D32" s="104">
        <v>40600</v>
      </c>
      <c r="E32" s="9">
        <f t="shared" si="0"/>
        <v>59119900</v>
      </c>
      <c r="G32" s="5"/>
      <c r="J32" s="36"/>
    </row>
    <row r="33" spans="1:10" ht="14.45" customHeight="1" x14ac:dyDescent="0.25">
      <c r="A33" s="10">
        <v>6</v>
      </c>
      <c r="B33" s="32" t="s">
        <v>95</v>
      </c>
      <c r="C33" s="104">
        <v>50908865.969999999</v>
      </c>
      <c r="D33" s="104">
        <v>27828.74</v>
      </c>
      <c r="E33" s="9">
        <f t="shared" si="0"/>
        <v>50936694.710000001</v>
      </c>
      <c r="G33" s="5"/>
      <c r="J33" s="36"/>
    </row>
    <row r="34" spans="1:10" ht="14.45" customHeight="1" x14ac:dyDescent="0.25">
      <c r="A34" s="10">
        <v>7</v>
      </c>
      <c r="B34" s="32" t="s">
        <v>98</v>
      </c>
      <c r="C34" s="104">
        <v>38970140.740000002</v>
      </c>
      <c r="D34" s="104">
        <v>4366776.75</v>
      </c>
      <c r="E34" s="9">
        <f t="shared" si="0"/>
        <v>43336917.490000002</v>
      </c>
      <c r="G34" s="5"/>
      <c r="J34" s="36"/>
    </row>
    <row r="35" spans="1:10" ht="14.45" customHeight="1" x14ac:dyDescent="0.25">
      <c r="A35" s="10">
        <v>8</v>
      </c>
      <c r="B35" s="32" t="s">
        <v>105</v>
      </c>
      <c r="C35" s="104">
        <v>40947300</v>
      </c>
      <c r="D35" s="104">
        <v>302800</v>
      </c>
      <c r="E35" s="9">
        <f t="shared" si="0"/>
        <v>41250100</v>
      </c>
      <c r="G35" s="5"/>
      <c r="J35" s="36"/>
    </row>
    <row r="36" spans="1:10" ht="14.45" customHeight="1" x14ac:dyDescent="0.25">
      <c r="A36" s="10">
        <v>9</v>
      </c>
      <c r="B36" s="32" t="s">
        <v>106</v>
      </c>
      <c r="C36" s="104">
        <v>35338485.380000003</v>
      </c>
      <c r="D36" s="32">
        <v>0</v>
      </c>
      <c r="E36" s="9">
        <f t="shared" si="0"/>
        <v>35338485.380000003</v>
      </c>
      <c r="G36" s="5"/>
      <c r="I36" s="36"/>
      <c r="J36" s="36"/>
    </row>
    <row r="37" spans="1:10" ht="14.45" customHeight="1" x14ac:dyDescent="0.25">
      <c r="A37" s="10">
        <v>10</v>
      </c>
      <c r="B37" s="32" t="s">
        <v>99</v>
      </c>
      <c r="C37" s="104">
        <v>30997742.399999999</v>
      </c>
      <c r="D37" s="32">
        <v>0</v>
      </c>
      <c r="E37" s="9">
        <f t="shared" si="0"/>
        <v>30997742.399999999</v>
      </c>
      <c r="G37" s="5"/>
      <c r="J37" s="36"/>
    </row>
    <row r="38" spans="1:10" x14ac:dyDescent="0.25">
      <c r="B38" s="81" t="s">
        <v>65</v>
      </c>
      <c r="C38" s="82">
        <f>SUM(C39:C48)</f>
        <v>49586654.799999997</v>
      </c>
      <c r="D38" s="82">
        <f>SUM(D39:D48)</f>
        <v>2197443.7600000002</v>
      </c>
      <c r="E38" s="81">
        <f t="shared" si="0"/>
        <v>51784098.559999995</v>
      </c>
    </row>
    <row r="39" spans="1:10" x14ac:dyDescent="0.25">
      <c r="A39" s="10">
        <v>1</v>
      </c>
      <c r="B39" s="32" t="s">
        <v>86</v>
      </c>
      <c r="C39" s="104">
        <v>32475925.079999998</v>
      </c>
      <c r="D39" s="104">
        <v>1830196.91</v>
      </c>
      <c r="E39" s="9">
        <f t="shared" si="0"/>
        <v>34306121.989999995</v>
      </c>
      <c r="G39" s="5"/>
      <c r="I39" s="36"/>
      <c r="J39" s="36"/>
    </row>
    <row r="40" spans="1:10" ht="15.6" customHeight="1" x14ac:dyDescent="0.25">
      <c r="A40" s="10">
        <v>2</v>
      </c>
      <c r="B40" s="32" t="s">
        <v>107</v>
      </c>
      <c r="C40" s="104">
        <v>8227982.2300000004</v>
      </c>
      <c r="D40" s="32">
        <v>0</v>
      </c>
      <c r="E40" s="9">
        <f t="shared" si="0"/>
        <v>8227982.2300000004</v>
      </c>
      <c r="G40" s="5"/>
      <c r="J40" s="36"/>
    </row>
    <row r="41" spans="1:10" x14ac:dyDescent="0.25">
      <c r="A41" s="10">
        <v>3</v>
      </c>
      <c r="B41" s="32" t="s">
        <v>85</v>
      </c>
      <c r="C41" s="104">
        <v>6779584.6500000004</v>
      </c>
      <c r="D41" s="104">
        <v>367236.11</v>
      </c>
      <c r="E41" s="9">
        <f t="shared" si="0"/>
        <v>7146820.7600000007</v>
      </c>
      <c r="G41" s="5"/>
      <c r="I41" s="36"/>
      <c r="J41" s="36"/>
    </row>
    <row r="42" spans="1:10" x14ac:dyDescent="0.25">
      <c r="A42" s="10">
        <v>4</v>
      </c>
      <c r="B42" s="32" t="s">
        <v>88</v>
      </c>
      <c r="C42" s="104">
        <v>800941.18</v>
      </c>
      <c r="D42" s="32">
        <v>0</v>
      </c>
      <c r="E42" s="9">
        <f t="shared" si="0"/>
        <v>800941.18</v>
      </c>
      <c r="G42" s="5"/>
      <c r="J42" s="36"/>
    </row>
    <row r="43" spans="1:10" x14ac:dyDescent="0.25">
      <c r="A43" s="10">
        <v>5</v>
      </c>
      <c r="B43" s="32" t="s">
        <v>102</v>
      </c>
      <c r="C43" s="104">
        <v>420655.76</v>
      </c>
      <c r="D43" s="32">
        <v>10.74</v>
      </c>
      <c r="E43" s="9">
        <f t="shared" si="0"/>
        <v>420666.5</v>
      </c>
      <c r="G43" s="5"/>
      <c r="J43" s="36"/>
    </row>
    <row r="44" spans="1:10" x14ac:dyDescent="0.25">
      <c r="A44" s="10">
        <v>6</v>
      </c>
      <c r="B44" s="32" t="s">
        <v>90</v>
      </c>
      <c r="C44" s="104">
        <v>353555.29</v>
      </c>
      <c r="D44" s="32">
        <v>0</v>
      </c>
      <c r="E44" s="9">
        <f t="shared" si="0"/>
        <v>353555.29</v>
      </c>
      <c r="G44" s="5"/>
      <c r="I44" s="36"/>
      <c r="J44" s="36"/>
    </row>
    <row r="45" spans="1:10" x14ac:dyDescent="0.25">
      <c r="A45" s="10">
        <v>7</v>
      </c>
      <c r="B45" s="32" t="s">
        <v>92</v>
      </c>
      <c r="C45" s="104">
        <v>287013.59999999998</v>
      </c>
      <c r="D45" s="32">
        <v>0</v>
      </c>
      <c r="E45" s="9">
        <f t="shared" si="0"/>
        <v>287013.59999999998</v>
      </c>
      <c r="G45" s="5"/>
      <c r="J45" s="36"/>
    </row>
    <row r="46" spans="1:10" x14ac:dyDescent="0.25">
      <c r="A46" s="10">
        <v>8</v>
      </c>
      <c r="B46" s="32" t="s">
        <v>93</v>
      </c>
      <c r="C46" s="104">
        <v>127136.87</v>
      </c>
      <c r="D46" s="32">
        <v>0</v>
      </c>
      <c r="E46" s="9">
        <f t="shared" si="0"/>
        <v>127136.87</v>
      </c>
      <c r="G46" s="5"/>
      <c r="J46" s="36"/>
    </row>
    <row r="47" spans="1:10" x14ac:dyDescent="0.25">
      <c r="A47" s="10">
        <v>9</v>
      </c>
      <c r="B47" s="32" t="s">
        <v>94</v>
      </c>
      <c r="C47" s="104">
        <v>95409.21</v>
      </c>
      <c r="D47" s="32">
        <v>0</v>
      </c>
      <c r="E47" s="9">
        <f t="shared" si="0"/>
        <v>95409.21</v>
      </c>
      <c r="G47" s="5"/>
      <c r="J47" s="36"/>
    </row>
    <row r="48" spans="1:10" x14ac:dyDescent="0.25">
      <c r="A48" s="10">
        <v>10</v>
      </c>
      <c r="B48" s="32" t="s">
        <v>87</v>
      </c>
      <c r="C48" s="104">
        <v>18450.93</v>
      </c>
      <c r="D48" s="32">
        <v>0</v>
      </c>
      <c r="E48" s="9">
        <f t="shared" si="0"/>
        <v>18450.93</v>
      </c>
      <c r="G48" s="5"/>
      <c r="I48" s="36"/>
      <c r="J48" s="36"/>
    </row>
    <row r="49" spans="1:10" x14ac:dyDescent="0.25">
      <c r="B49" s="81" t="s">
        <v>66</v>
      </c>
      <c r="C49" s="82">
        <f>SUM(C50:C59)</f>
        <v>353696180.81000006</v>
      </c>
      <c r="D49" s="82">
        <f>SUM(D50:D59)</f>
        <v>4503429.6099999994</v>
      </c>
      <c r="E49" s="81">
        <f t="shared" si="0"/>
        <v>358199610.42000008</v>
      </c>
    </row>
    <row r="50" spans="1:10" x14ac:dyDescent="0.25">
      <c r="A50" s="10">
        <v>1</v>
      </c>
      <c r="B50" s="32" t="s">
        <v>108</v>
      </c>
      <c r="C50" s="104">
        <v>173220160.02000001</v>
      </c>
      <c r="D50" s="32">
        <v>0</v>
      </c>
      <c r="E50" s="9">
        <f t="shared" si="0"/>
        <v>173220160.02000001</v>
      </c>
      <c r="G50" s="5"/>
      <c r="J50" s="36"/>
    </row>
    <row r="51" spans="1:10" x14ac:dyDescent="0.25">
      <c r="A51" s="10">
        <v>2</v>
      </c>
      <c r="B51" s="32" t="s">
        <v>95</v>
      </c>
      <c r="C51" s="104">
        <v>96094468.159999996</v>
      </c>
      <c r="D51" s="104">
        <v>52528.93</v>
      </c>
      <c r="E51" s="9">
        <f t="shared" si="0"/>
        <v>96146997.090000004</v>
      </c>
      <c r="G51" s="5"/>
      <c r="J51" s="36"/>
    </row>
    <row r="52" spans="1:10" x14ac:dyDescent="0.25">
      <c r="A52" s="10">
        <v>3</v>
      </c>
      <c r="B52" s="32" t="s">
        <v>86</v>
      </c>
      <c r="C52" s="104">
        <v>33996662.850000001</v>
      </c>
      <c r="D52" s="104">
        <v>1925726.5</v>
      </c>
      <c r="E52" s="9">
        <f t="shared" si="0"/>
        <v>35922389.350000001</v>
      </c>
      <c r="G52" s="5"/>
      <c r="I52" s="36"/>
      <c r="J52" s="36"/>
    </row>
    <row r="53" spans="1:10" s="10" customFormat="1" x14ac:dyDescent="0.25">
      <c r="A53" s="10">
        <v>4</v>
      </c>
      <c r="B53" s="32" t="s">
        <v>109</v>
      </c>
      <c r="C53" s="104">
        <v>13161754.800000001</v>
      </c>
      <c r="D53" s="32">
        <v>0</v>
      </c>
      <c r="E53" s="9">
        <f t="shared" si="0"/>
        <v>13161754.800000001</v>
      </c>
      <c r="G53" s="5"/>
      <c r="I53" s="36"/>
      <c r="J53" s="36"/>
    </row>
    <row r="54" spans="1:10" ht="15" customHeight="1" x14ac:dyDescent="0.25">
      <c r="A54" s="10">
        <v>5</v>
      </c>
      <c r="B54" s="32" t="s">
        <v>85</v>
      </c>
      <c r="C54" s="104">
        <v>11711622.57</v>
      </c>
      <c r="D54" s="104">
        <v>534491.80000000005</v>
      </c>
      <c r="E54" s="9">
        <f t="shared" si="0"/>
        <v>12246114.370000001</v>
      </c>
      <c r="G54" s="5"/>
      <c r="J54" s="36"/>
    </row>
    <row r="55" spans="1:10" x14ac:dyDescent="0.25">
      <c r="A55" s="10">
        <v>6</v>
      </c>
      <c r="B55" s="32" t="s">
        <v>110</v>
      </c>
      <c r="C55" s="104">
        <v>9002501.8300000001</v>
      </c>
      <c r="D55" s="32">
        <v>0</v>
      </c>
      <c r="E55" s="9">
        <f t="shared" si="0"/>
        <v>9002501.8300000001</v>
      </c>
      <c r="G55" s="5"/>
      <c r="I55" s="36"/>
      <c r="J55" s="36"/>
    </row>
    <row r="56" spans="1:10" x14ac:dyDescent="0.25">
      <c r="A56" s="10">
        <v>7</v>
      </c>
      <c r="B56" s="32" t="s">
        <v>111</v>
      </c>
      <c r="C56" s="104">
        <v>8649656.4299999997</v>
      </c>
      <c r="D56" s="104">
        <v>189868.02</v>
      </c>
      <c r="E56" s="9">
        <f t="shared" si="0"/>
        <v>8839524.4499999993</v>
      </c>
      <c r="G56" s="5"/>
      <c r="I56" s="36"/>
      <c r="J56" s="36"/>
    </row>
    <row r="57" spans="1:10" x14ac:dyDescent="0.25">
      <c r="A57" s="10">
        <v>8</v>
      </c>
      <c r="B57" s="32" t="s">
        <v>112</v>
      </c>
      <c r="C57" s="104">
        <v>6019662.79</v>
      </c>
      <c r="D57" s="104">
        <v>18921.169999999998</v>
      </c>
      <c r="E57" s="9">
        <f t="shared" si="0"/>
        <v>6038583.96</v>
      </c>
      <c r="G57" s="5"/>
      <c r="I57" s="36"/>
      <c r="J57" s="36"/>
    </row>
    <row r="58" spans="1:10" x14ac:dyDescent="0.25">
      <c r="A58" s="10">
        <v>9</v>
      </c>
      <c r="B58" s="32" t="s">
        <v>113</v>
      </c>
      <c r="C58" s="104">
        <v>1839691.36</v>
      </c>
      <c r="D58" s="104">
        <v>2488.0500000000002</v>
      </c>
      <c r="E58" s="9">
        <f t="shared" si="0"/>
        <v>1842179.4100000001</v>
      </c>
      <c r="G58" s="5"/>
      <c r="J58" s="36"/>
    </row>
    <row r="59" spans="1:10" x14ac:dyDescent="0.25">
      <c r="A59" s="10">
        <v>10</v>
      </c>
      <c r="B59" s="32" t="s">
        <v>114</v>
      </c>
      <c r="C59" s="32">
        <v>0</v>
      </c>
      <c r="D59" s="104">
        <v>1779405.14</v>
      </c>
      <c r="E59" s="9">
        <f t="shared" si="0"/>
        <v>1779405.14</v>
      </c>
      <c r="G59" s="5"/>
      <c r="J59" s="36"/>
    </row>
    <row r="60" spans="1:10" x14ac:dyDescent="0.25">
      <c r="B60" s="81" t="s">
        <v>67</v>
      </c>
      <c r="C60" s="82">
        <f>SUM(C61:C70)</f>
        <v>33636724.68</v>
      </c>
      <c r="D60" s="82">
        <f>SUM(D61:D70)</f>
        <v>933595.24</v>
      </c>
      <c r="E60" s="81">
        <f t="shared" si="0"/>
        <v>34570319.920000002</v>
      </c>
    </row>
    <row r="61" spans="1:10" x14ac:dyDescent="0.25">
      <c r="A61" s="10">
        <v>1</v>
      </c>
      <c r="B61" s="32" t="s">
        <v>102</v>
      </c>
      <c r="C61" s="105">
        <v>14913435.98</v>
      </c>
      <c r="D61" s="105">
        <v>394.33</v>
      </c>
      <c r="E61" s="9">
        <f t="shared" si="0"/>
        <v>14913830.310000001</v>
      </c>
      <c r="I61" s="37"/>
    </row>
    <row r="62" spans="1:10" x14ac:dyDescent="0.25">
      <c r="A62" s="10">
        <v>2</v>
      </c>
      <c r="B62" s="32" t="s">
        <v>86</v>
      </c>
      <c r="C62" s="105">
        <v>9379316.8900000006</v>
      </c>
      <c r="D62" s="105">
        <v>530346.65</v>
      </c>
      <c r="E62" s="9">
        <f t="shared" si="0"/>
        <v>9909663.540000001</v>
      </c>
    </row>
    <row r="63" spans="1:10" x14ac:dyDescent="0.25">
      <c r="A63" s="10">
        <v>3</v>
      </c>
      <c r="B63" s="32" t="s">
        <v>115</v>
      </c>
      <c r="C63" s="105">
        <v>3635953.43</v>
      </c>
      <c r="D63" s="105">
        <v>372556.9</v>
      </c>
      <c r="E63" s="9">
        <f t="shared" si="0"/>
        <v>4008510.33</v>
      </c>
      <c r="I63" s="37"/>
    </row>
    <row r="64" spans="1:10" x14ac:dyDescent="0.25">
      <c r="A64" s="10">
        <v>4</v>
      </c>
      <c r="B64" s="32" t="s">
        <v>101</v>
      </c>
      <c r="C64" s="105">
        <v>2468060.0099999998</v>
      </c>
      <c r="D64" s="105">
        <v>0</v>
      </c>
      <c r="E64" s="9">
        <f t="shared" si="0"/>
        <v>2468060.0099999998</v>
      </c>
      <c r="I64" s="37"/>
    </row>
    <row r="65" spans="1:10" x14ac:dyDescent="0.25">
      <c r="A65" s="10">
        <v>5</v>
      </c>
      <c r="B65" s="32" t="s">
        <v>99</v>
      </c>
      <c r="C65" s="105">
        <v>2271886.21</v>
      </c>
      <c r="D65" s="105">
        <v>0</v>
      </c>
      <c r="E65" s="9">
        <f t="shared" si="0"/>
        <v>2271886.21</v>
      </c>
    </row>
    <row r="66" spans="1:10" x14ac:dyDescent="0.25">
      <c r="A66" s="10">
        <v>6</v>
      </c>
      <c r="B66" s="32" t="s">
        <v>116</v>
      </c>
      <c r="C66" s="105">
        <v>715987.21</v>
      </c>
      <c r="D66" s="105">
        <v>23154.5</v>
      </c>
      <c r="E66" s="9">
        <f t="shared" si="0"/>
        <v>739141.71</v>
      </c>
      <c r="I66" s="37"/>
    </row>
    <row r="67" spans="1:10" x14ac:dyDescent="0.25">
      <c r="A67" s="10">
        <v>7</v>
      </c>
      <c r="B67" s="32" t="s">
        <v>109</v>
      </c>
      <c r="C67" s="105">
        <v>145115.57</v>
      </c>
      <c r="D67" s="105">
        <v>0</v>
      </c>
      <c r="E67" s="9">
        <f t="shared" si="0"/>
        <v>145115.57</v>
      </c>
    </row>
    <row r="68" spans="1:10" x14ac:dyDescent="0.25">
      <c r="A68" s="10">
        <v>8</v>
      </c>
      <c r="B68" s="32" t="s">
        <v>117</v>
      </c>
      <c r="C68" s="105">
        <v>71272.58</v>
      </c>
      <c r="D68" s="105">
        <v>0</v>
      </c>
      <c r="E68" s="9">
        <f t="shared" si="0"/>
        <v>71272.58</v>
      </c>
    </row>
    <row r="69" spans="1:10" x14ac:dyDescent="0.25">
      <c r="A69" s="10">
        <v>9</v>
      </c>
      <c r="B69" s="32" t="s">
        <v>93</v>
      </c>
      <c r="C69" s="105">
        <v>35696.800000000003</v>
      </c>
      <c r="D69" s="105">
        <v>0</v>
      </c>
      <c r="E69" s="9">
        <f t="shared" si="0"/>
        <v>35696.800000000003</v>
      </c>
    </row>
    <row r="70" spans="1:10" x14ac:dyDescent="0.25">
      <c r="A70" s="10">
        <v>10</v>
      </c>
      <c r="B70" s="32" t="s">
        <v>118</v>
      </c>
      <c r="C70" s="105">
        <v>0</v>
      </c>
      <c r="D70" s="105">
        <v>7142.86</v>
      </c>
      <c r="E70" s="9">
        <f t="shared" ref="E70:E133" si="1">C70+D70</f>
        <v>7142.86</v>
      </c>
    </row>
    <row r="71" spans="1:10" x14ac:dyDescent="0.25">
      <c r="B71" s="81" t="s">
        <v>68</v>
      </c>
      <c r="C71" s="82">
        <f>SUM(C72:C81)</f>
        <v>50270186.43</v>
      </c>
      <c r="D71" s="82">
        <f>SUM(D72:D81)</f>
        <v>1036355.5700000001</v>
      </c>
      <c r="E71" s="81">
        <f t="shared" si="1"/>
        <v>51306542</v>
      </c>
    </row>
    <row r="72" spans="1:10" x14ac:dyDescent="0.25">
      <c r="A72" s="10">
        <v>1</v>
      </c>
      <c r="B72" s="32" t="s">
        <v>95</v>
      </c>
      <c r="C72" s="104">
        <v>18507765.600000001</v>
      </c>
      <c r="D72" s="104">
        <v>10117.06</v>
      </c>
      <c r="E72" s="9">
        <f t="shared" si="1"/>
        <v>18517882.66</v>
      </c>
      <c r="G72" s="6"/>
      <c r="I72" s="37"/>
      <c r="J72" s="37"/>
    </row>
    <row r="73" spans="1:10" x14ac:dyDescent="0.25">
      <c r="A73" s="10">
        <v>2</v>
      </c>
      <c r="B73" s="32" t="s">
        <v>86</v>
      </c>
      <c r="C73" s="104">
        <v>13546288.949999999</v>
      </c>
      <c r="D73" s="104">
        <v>765962.11</v>
      </c>
      <c r="E73" s="9">
        <f t="shared" si="1"/>
        <v>14312251.059999999</v>
      </c>
      <c r="G73" s="6"/>
      <c r="I73" s="37"/>
      <c r="J73" s="37"/>
    </row>
    <row r="74" spans="1:10" x14ac:dyDescent="0.25">
      <c r="A74" s="10">
        <v>3</v>
      </c>
      <c r="B74" s="32" t="s">
        <v>113</v>
      </c>
      <c r="C74" s="104">
        <v>7482326.7999999998</v>
      </c>
      <c r="D74" s="104">
        <v>10191.790000000001</v>
      </c>
      <c r="E74" s="9">
        <f t="shared" si="1"/>
        <v>7492518.5899999999</v>
      </c>
      <c r="G74" s="6"/>
      <c r="I74" s="37"/>
      <c r="J74" s="37"/>
    </row>
    <row r="75" spans="1:10" x14ac:dyDescent="0.25">
      <c r="A75" s="10">
        <v>4</v>
      </c>
      <c r="B75" s="32" t="s">
        <v>119</v>
      </c>
      <c r="C75" s="104">
        <v>2473605.14</v>
      </c>
      <c r="D75" s="104">
        <v>145477.43</v>
      </c>
      <c r="E75" s="9">
        <f t="shared" si="1"/>
        <v>2619082.5700000003</v>
      </c>
      <c r="G75" s="6"/>
      <c r="I75" s="37"/>
      <c r="J75" s="37"/>
    </row>
    <row r="76" spans="1:10" x14ac:dyDescent="0.25">
      <c r="A76" s="10">
        <v>5</v>
      </c>
      <c r="B76" s="32" t="s">
        <v>110</v>
      </c>
      <c r="C76" s="104">
        <v>2018498.17</v>
      </c>
      <c r="D76" s="32">
        <v>0</v>
      </c>
      <c r="E76" s="9">
        <f t="shared" si="1"/>
        <v>2018498.17</v>
      </c>
      <c r="G76" s="6"/>
      <c r="I76" s="37"/>
      <c r="J76" s="37"/>
    </row>
    <row r="77" spans="1:10" x14ac:dyDescent="0.25">
      <c r="A77" s="10">
        <v>6</v>
      </c>
      <c r="B77" s="32" t="s">
        <v>102</v>
      </c>
      <c r="C77" s="104">
        <v>1819158.05</v>
      </c>
      <c r="D77" s="32">
        <v>44.01</v>
      </c>
      <c r="E77" s="9">
        <f t="shared" si="1"/>
        <v>1819202.06</v>
      </c>
      <c r="G77" s="6"/>
      <c r="I77" s="37"/>
      <c r="J77" s="37"/>
    </row>
    <row r="78" spans="1:10" x14ac:dyDescent="0.25">
      <c r="A78" s="10">
        <v>7</v>
      </c>
      <c r="B78" s="32" t="s">
        <v>85</v>
      </c>
      <c r="C78" s="104">
        <v>1478422.58</v>
      </c>
      <c r="D78" s="104">
        <v>80531.19</v>
      </c>
      <c r="E78" s="9">
        <f t="shared" si="1"/>
        <v>1558953.77</v>
      </c>
      <c r="G78" s="6"/>
      <c r="J78" s="37"/>
    </row>
    <row r="79" spans="1:10" x14ac:dyDescent="0.25">
      <c r="A79" s="10">
        <v>8</v>
      </c>
      <c r="B79" s="32" t="s">
        <v>111</v>
      </c>
      <c r="C79" s="104">
        <v>1195343.57</v>
      </c>
      <c r="D79" s="104">
        <v>24031.98</v>
      </c>
      <c r="E79" s="9">
        <f t="shared" si="1"/>
        <v>1219375.55</v>
      </c>
      <c r="G79" s="6"/>
      <c r="I79" s="37"/>
      <c r="J79" s="37"/>
    </row>
    <row r="80" spans="1:10" x14ac:dyDescent="0.25">
      <c r="A80" s="10">
        <v>9</v>
      </c>
      <c r="B80" s="32" t="s">
        <v>100</v>
      </c>
      <c r="C80" s="104">
        <v>1191102.32</v>
      </c>
      <c r="D80" s="32">
        <v>0</v>
      </c>
      <c r="E80" s="9">
        <f t="shared" si="1"/>
        <v>1191102.32</v>
      </c>
      <c r="G80" s="6"/>
      <c r="J80" s="37"/>
    </row>
    <row r="81" spans="1:10" x14ac:dyDescent="0.25">
      <c r="A81" s="10">
        <v>10</v>
      </c>
      <c r="B81" s="32" t="s">
        <v>99</v>
      </c>
      <c r="C81" s="104">
        <v>557675.25</v>
      </c>
      <c r="D81" s="32">
        <v>0</v>
      </c>
      <c r="E81" s="9">
        <f t="shared" si="1"/>
        <v>557675.25</v>
      </c>
      <c r="G81" s="6"/>
      <c r="J81" s="37"/>
    </row>
    <row r="82" spans="1:10" hidden="1" x14ac:dyDescent="0.25">
      <c r="B82" s="38" t="s">
        <v>0</v>
      </c>
      <c r="C82" s="77">
        <v>160106</v>
      </c>
      <c r="D82" s="78"/>
      <c r="E82" s="9">
        <f t="shared" si="1"/>
        <v>160106</v>
      </c>
    </row>
    <row r="83" spans="1:10" hidden="1" x14ac:dyDescent="0.25">
      <c r="B83" s="38" t="s">
        <v>3</v>
      </c>
      <c r="C83" s="77">
        <v>126630</v>
      </c>
      <c r="D83" s="78">
        <v>28773</v>
      </c>
      <c r="E83" s="9">
        <f t="shared" si="1"/>
        <v>155403</v>
      </c>
    </row>
    <row r="84" spans="1:10" x14ac:dyDescent="0.25">
      <c r="B84" s="81" t="s">
        <v>69</v>
      </c>
      <c r="C84" s="82">
        <f>SUM(C85:C94)</f>
        <v>274515540.07999998</v>
      </c>
      <c r="D84" s="82">
        <f>SUM(D85:D94)</f>
        <v>3833821.4100000006</v>
      </c>
      <c r="E84" s="81">
        <f t="shared" si="1"/>
        <v>278349361.49000001</v>
      </c>
    </row>
    <row r="85" spans="1:10" x14ac:dyDescent="0.25">
      <c r="A85" s="10">
        <v>1</v>
      </c>
      <c r="B85" s="32" t="s">
        <v>108</v>
      </c>
      <c r="C85" s="104">
        <v>145097381.93000001</v>
      </c>
      <c r="D85" s="32">
        <v>0</v>
      </c>
      <c r="E85" s="9">
        <f t="shared" si="1"/>
        <v>145097381.93000001</v>
      </c>
      <c r="G85" s="6"/>
      <c r="J85" s="37"/>
    </row>
    <row r="86" spans="1:10" x14ac:dyDescent="0.25">
      <c r="A86" s="10">
        <v>2</v>
      </c>
      <c r="B86" s="32" t="s">
        <v>95</v>
      </c>
      <c r="C86" s="104">
        <v>52186262.630000003</v>
      </c>
      <c r="D86" s="104">
        <v>28527.02</v>
      </c>
      <c r="E86" s="9">
        <f t="shared" si="1"/>
        <v>52214789.650000006</v>
      </c>
      <c r="G86" s="6"/>
      <c r="I86" s="37"/>
      <c r="J86" s="37"/>
    </row>
    <row r="87" spans="1:10" x14ac:dyDescent="0.25">
      <c r="A87" s="10">
        <v>3</v>
      </c>
      <c r="B87" s="32" t="s">
        <v>86</v>
      </c>
      <c r="C87" s="104">
        <v>33479891.629999999</v>
      </c>
      <c r="D87" s="104">
        <v>1910955.13</v>
      </c>
      <c r="E87" s="9">
        <f t="shared" si="1"/>
        <v>35390846.759999998</v>
      </c>
      <c r="G87" s="6"/>
      <c r="I87" s="37"/>
      <c r="J87" s="37"/>
    </row>
    <row r="88" spans="1:10" x14ac:dyDescent="0.25">
      <c r="A88" s="10">
        <v>4</v>
      </c>
      <c r="B88" s="32" t="s">
        <v>112</v>
      </c>
      <c r="C88" s="104">
        <v>23151898.219999999</v>
      </c>
      <c r="D88" s="104">
        <v>73011.02</v>
      </c>
      <c r="E88" s="9">
        <f t="shared" si="1"/>
        <v>23224909.239999998</v>
      </c>
      <c r="G88" s="6"/>
      <c r="J88" s="37"/>
    </row>
    <row r="89" spans="1:10" x14ac:dyDescent="0.25">
      <c r="A89" s="10">
        <v>5</v>
      </c>
      <c r="B89" s="32" t="s">
        <v>85</v>
      </c>
      <c r="C89" s="104">
        <v>11198979.66</v>
      </c>
      <c r="D89" s="104">
        <v>609694.28</v>
      </c>
      <c r="E89" s="9">
        <f t="shared" si="1"/>
        <v>11808673.939999999</v>
      </c>
      <c r="G89" s="6"/>
      <c r="I89" s="37"/>
      <c r="J89" s="37"/>
    </row>
    <row r="90" spans="1:10" x14ac:dyDescent="0.25">
      <c r="A90" s="10">
        <v>6</v>
      </c>
      <c r="B90" s="32" t="s">
        <v>120</v>
      </c>
      <c r="C90" s="104">
        <v>2600800</v>
      </c>
      <c r="D90" s="104">
        <v>1025300</v>
      </c>
      <c r="E90" s="9">
        <f t="shared" si="1"/>
        <v>3626100</v>
      </c>
      <c r="G90" s="6"/>
      <c r="I90" s="37"/>
      <c r="J90" s="37"/>
    </row>
    <row r="91" spans="1:10" x14ac:dyDescent="0.25">
      <c r="A91" s="10">
        <v>7</v>
      </c>
      <c r="B91" s="32" t="s">
        <v>116</v>
      </c>
      <c r="C91" s="104">
        <v>2473178.4900000002</v>
      </c>
      <c r="D91" s="104">
        <v>110611.08</v>
      </c>
      <c r="E91" s="9">
        <f t="shared" si="1"/>
        <v>2583789.5700000003</v>
      </c>
      <c r="G91" s="6"/>
      <c r="I91" s="37"/>
      <c r="J91" s="37"/>
    </row>
    <row r="92" spans="1:10" x14ac:dyDescent="0.25">
      <c r="A92" s="10">
        <v>8</v>
      </c>
      <c r="B92" s="32" t="s">
        <v>121</v>
      </c>
      <c r="C92" s="104">
        <v>1962790.08</v>
      </c>
      <c r="D92" s="32">
        <v>0</v>
      </c>
      <c r="E92" s="9">
        <f t="shared" si="1"/>
        <v>1962790.08</v>
      </c>
      <c r="G92" s="6"/>
      <c r="J92" s="37"/>
    </row>
    <row r="93" spans="1:10" x14ac:dyDescent="0.25">
      <c r="A93" s="10">
        <v>9</v>
      </c>
      <c r="B93" s="32" t="s">
        <v>122</v>
      </c>
      <c r="C93" s="104">
        <v>1540615.04</v>
      </c>
      <c r="D93" s="104">
        <v>74469.64</v>
      </c>
      <c r="E93" s="9">
        <f t="shared" si="1"/>
        <v>1615084.68</v>
      </c>
      <c r="G93" s="6"/>
      <c r="J93" s="37"/>
    </row>
    <row r="94" spans="1:10" x14ac:dyDescent="0.25">
      <c r="A94" s="10">
        <v>10</v>
      </c>
      <c r="B94" s="32" t="s">
        <v>113</v>
      </c>
      <c r="C94" s="104">
        <v>823742.4</v>
      </c>
      <c r="D94" s="104">
        <v>1253.24</v>
      </c>
      <c r="E94" s="9">
        <f t="shared" si="1"/>
        <v>824995.64</v>
      </c>
      <c r="G94" s="6"/>
      <c r="J94" s="37"/>
    </row>
    <row r="95" spans="1:10" x14ac:dyDescent="0.25">
      <c r="B95" s="81" t="s">
        <v>70</v>
      </c>
      <c r="C95" s="82">
        <f>SUM(C96:C105)</f>
        <v>68881461.260000005</v>
      </c>
      <c r="D95" s="82">
        <f>SUM(D96:D105)</f>
        <v>1963187.07</v>
      </c>
      <c r="E95" s="81">
        <f t="shared" si="1"/>
        <v>70844648.329999998</v>
      </c>
    </row>
    <row r="96" spans="1:10" x14ac:dyDescent="0.25">
      <c r="A96" s="10">
        <v>1</v>
      </c>
      <c r="B96" s="32" t="s">
        <v>86</v>
      </c>
      <c r="C96" s="104">
        <v>30711589.640000001</v>
      </c>
      <c r="D96" s="104">
        <v>1741054.11</v>
      </c>
      <c r="E96" s="9">
        <f t="shared" si="1"/>
        <v>32452643.75</v>
      </c>
      <c r="G96" s="6"/>
      <c r="I96" s="37"/>
      <c r="J96" s="37"/>
    </row>
    <row r="97" spans="1:10" x14ac:dyDescent="0.25">
      <c r="A97" s="10">
        <v>2</v>
      </c>
      <c r="B97" s="32" t="s">
        <v>123</v>
      </c>
      <c r="C97" s="104">
        <v>14955436.359999999</v>
      </c>
      <c r="D97" s="104">
        <v>8518.15</v>
      </c>
      <c r="E97" s="9">
        <f t="shared" si="1"/>
        <v>14963954.51</v>
      </c>
      <c r="G97" s="6"/>
      <c r="J97" s="37"/>
    </row>
    <row r="98" spans="1:10" s="10" customFormat="1" x14ac:dyDescent="0.25">
      <c r="A98" s="10">
        <v>3</v>
      </c>
      <c r="B98" s="32" t="s">
        <v>95</v>
      </c>
      <c r="C98" s="104">
        <v>14949491.609999999</v>
      </c>
      <c r="D98" s="104">
        <v>8171.97</v>
      </c>
      <c r="E98" s="9">
        <f t="shared" si="1"/>
        <v>14957663.58</v>
      </c>
      <c r="G98" s="6"/>
      <c r="I98" s="37"/>
      <c r="J98" s="37"/>
    </row>
    <row r="99" spans="1:10" x14ac:dyDescent="0.25">
      <c r="A99" s="10">
        <v>4</v>
      </c>
      <c r="B99" s="32" t="s">
        <v>116</v>
      </c>
      <c r="C99" s="104">
        <v>2118456.7000000002</v>
      </c>
      <c r="D99" s="104">
        <v>94534.85</v>
      </c>
      <c r="E99" s="9">
        <f t="shared" si="1"/>
        <v>2212991.5500000003</v>
      </c>
      <c r="G99" s="6"/>
      <c r="I99" s="37"/>
      <c r="J99" s="37"/>
    </row>
    <row r="100" spans="1:10" x14ac:dyDescent="0.25">
      <c r="A100" s="10">
        <v>5</v>
      </c>
      <c r="B100" s="32" t="s">
        <v>85</v>
      </c>
      <c r="C100" s="104">
        <v>2020552.92</v>
      </c>
      <c r="D100" s="104">
        <v>110133.93</v>
      </c>
      <c r="E100" s="9">
        <f t="shared" si="1"/>
        <v>2130686.85</v>
      </c>
      <c r="G100" s="6"/>
      <c r="J100" s="37"/>
    </row>
    <row r="101" spans="1:10" x14ac:dyDescent="0.25">
      <c r="A101" s="10">
        <v>6</v>
      </c>
      <c r="B101" s="32" t="s">
        <v>100</v>
      </c>
      <c r="C101" s="104">
        <v>1390064.32</v>
      </c>
      <c r="D101" s="32">
        <v>0</v>
      </c>
      <c r="E101" s="9">
        <f t="shared" si="1"/>
        <v>1390064.32</v>
      </c>
      <c r="G101" s="6"/>
      <c r="J101" s="37"/>
    </row>
    <row r="102" spans="1:10" x14ac:dyDescent="0.25">
      <c r="A102" s="10">
        <v>7</v>
      </c>
      <c r="B102" s="32" t="s">
        <v>121</v>
      </c>
      <c r="C102" s="104">
        <v>1167775.8600000001</v>
      </c>
      <c r="D102" s="32">
        <v>0</v>
      </c>
      <c r="E102" s="9">
        <f t="shared" si="1"/>
        <v>1167775.8600000001</v>
      </c>
      <c r="G102" s="6"/>
      <c r="I102" s="37"/>
      <c r="J102" s="37"/>
    </row>
    <row r="103" spans="1:10" x14ac:dyDescent="0.25">
      <c r="A103" s="10">
        <v>8</v>
      </c>
      <c r="B103" s="32" t="s">
        <v>99</v>
      </c>
      <c r="C103" s="104">
        <v>632144.18999999994</v>
      </c>
      <c r="D103" s="32">
        <v>0</v>
      </c>
      <c r="E103" s="9">
        <f t="shared" si="1"/>
        <v>632144.18999999994</v>
      </c>
      <c r="G103" s="6"/>
      <c r="J103" s="37"/>
    </row>
    <row r="104" spans="1:10" x14ac:dyDescent="0.25">
      <c r="A104" s="10">
        <v>9</v>
      </c>
      <c r="B104" s="32" t="s">
        <v>113</v>
      </c>
      <c r="C104" s="104">
        <v>562890.64</v>
      </c>
      <c r="D104" s="32">
        <v>774.06</v>
      </c>
      <c r="E104" s="9">
        <f t="shared" si="1"/>
        <v>563664.70000000007</v>
      </c>
      <c r="G104" s="6"/>
      <c r="J104" s="37"/>
    </row>
    <row r="105" spans="1:10" x14ac:dyDescent="0.25">
      <c r="A105" s="10">
        <v>10</v>
      </c>
      <c r="B105" s="32" t="s">
        <v>92</v>
      </c>
      <c r="C105" s="104">
        <v>373059.02</v>
      </c>
      <c r="D105" s="32">
        <v>0</v>
      </c>
      <c r="E105" s="9">
        <f t="shared" si="1"/>
        <v>373059.02</v>
      </c>
      <c r="G105" s="6"/>
      <c r="J105" s="37"/>
    </row>
    <row r="106" spans="1:10" hidden="1" x14ac:dyDescent="0.25">
      <c r="B106" s="38" t="s">
        <v>4</v>
      </c>
      <c r="C106" s="77">
        <v>6335</v>
      </c>
      <c r="D106" s="78"/>
      <c r="E106" s="9">
        <f t="shared" si="1"/>
        <v>6335</v>
      </c>
    </row>
    <row r="107" spans="1:10" x14ac:dyDescent="0.25">
      <c r="B107" s="81" t="s">
        <v>71</v>
      </c>
      <c r="C107" s="82">
        <f>SUM(C108:C117)</f>
        <v>127859030.51000001</v>
      </c>
      <c r="D107" s="82">
        <f>SUM(D108:D117)</f>
        <v>1299462.53</v>
      </c>
      <c r="E107" s="81">
        <f t="shared" si="1"/>
        <v>129158493.04000001</v>
      </c>
    </row>
    <row r="108" spans="1:10" x14ac:dyDescent="0.25">
      <c r="A108" s="10">
        <v>1</v>
      </c>
      <c r="B108" s="32" t="s">
        <v>113</v>
      </c>
      <c r="C108" s="104">
        <v>46486529.439999998</v>
      </c>
      <c r="D108" s="104">
        <v>61832.65</v>
      </c>
      <c r="E108" s="9">
        <f t="shared" si="1"/>
        <v>46548362.089999996</v>
      </c>
      <c r="G108" s="6"/>
      <c r="I108" s="37"/>
      <c r="J108" s="37"/>
    </row>
    <row r="109" spans="1:10" x14ac:dyDescent="0.25">
      <c r="A109" s="10">
        <v>2</v>
      </c>
      <c r="B109" s="32" t="s">
        <v>95</v>
      </c>
      <c r="C109" s="104">
        <v>37010263.579999998</v>
      </c>
      <c r="D109" s="104">
        <v>20231.23</v>
      </c>
      <c r="E109" s="9">
        <f t="shared" si="1"/>
        <v>37030494.809999995</v>
      </c>
      <c r="G109" s="6"/>
      <c r="J109" s="37"/>
    </row>
    <row r="110" spans="1:10" x14ac:dyDescent="0.25">
      <c r="A110" s="10">
        <v>3</v>
      </c>
      <c r="B110" s="32" t="s">
        <v>103</v>
      </c>
      <c r="C110" s="104">
        <v>13960542.189999999</v>
      </c>
      <c r="D110" s="104">
        <v>34192.42</v>
      </c>
      <c r="E110" s="9">
        <f t="shared" si="1"/>
        <v>13994734.609999999</v>
      </c>
      <c r="G110" s="6"/>
      <c r="J110" s="37"/>
    </row>
    <row r="111" spans="1:10" x14ac:dyDescent="0.25">
      <c r="A111" s="10">
        <v>4</v>
      </c>
      <c r="B111" s="32" t="s">
        <v>86</v>
      </c>
      <c r="C111" s="104">
        <v>10809941.26</v>
      </c>
      <c r="D111" s="104">
        <v>163008.21</v>
      </c>
      <c r="E111" s="9">
        <f t="shared" si="1"/>
        <v>10972949.470000001</v>
      </c>
      <c r="G111" s="6"/>
      <c r="J111" s="37"/>
    </row>
    <row r="112" spans="1:10" x14ac:dyDescent="0.25">
      <c r="A112" s="10">
        <v>5</v>
      </c>
      <c r="B112" s="32" t="s">
        <v>124</v>
      </c>
      <c r="C112" s="104">
        <v>8098267.6200000001</v>
      </c>
      <c r="D112" s="104">
        <v>599884.84</v>
      </c>
      <c r="E112" s="9">
        <f t="shared" si="1"/>
        <v>8698152.4600000009</v>
      </c>
      <c r="G112" s="6"/>
      <c r="I112" s="37"/>
      <c r="J112" s="37"/>
    </row>
    <row r="113" spans="1:10" x14ac:dyDescent="0.25">
      <c r="A113" s="10">
        <v>6</v>
      </c>
      <c r="B113" s="32" t="s">
        <v>116</v>
      </c>
      <c r="C113" s="104">
        <v>4468636.95</v>
      </c>
      <c r="D113" s="104">
        <v>190666.11</v>
      </c>
      <c r="E113" s="9">
        <f t="shared" si="1"/>
        <v>4659303.0600000005</v>
      </c>
      <c r="G113" s="6"/>
      <c r="I113" s="37"/>
      <c r="J113" s="37"/>
    </row>
    <row r="114" spans="1:10" x14ac:dyDescent="0.25">
      <c r="A114" s="10">
        <v>7</v>
      </c>
      <c r="B114" s="32" t="s">
        <v>125</v>
      </c>
      <c r="C114" s="104">
        <v>3117899.37</v>
      </c>
      <c r="D114" s="104">
        <v>229621.08</v>
      </c>
      <c r="E114" s="9">
        <f t="shared" si="1"/>
        <v>3347520.45</v>
      </c>
      <c r="G114" s="6"/>
      <c r="I114" s="37"/>
      <c r="J114" s="37"/>
    </row>
    <row r="115" spans="1:10" x14ac:dyDescent="0.25">
      <c r="A115" s="10">
        <v>8</v>
      </c>
      <c r="B115" s="32" t="s">
        <v>99</v>
      </c>
      <c r="C115" s="104">
        <v>1916175.94</v>
      </c>
      <c r="D115" s="32">
        <v>0</v>
      </c>
      <c r="E115" s="9">
        <f t="shared" si="1"/>
        <v>1916175.94</v>
      </c>
      <c r="G115" s="6"/>
      <c r="J115" s="37"/>
    </row>
    <row r="116" spans="1:10" x14ac:dyDescent="0.25">
      <c r="A116" s="10">
        <v>9</v>
      </c>
      <c r="B116" s="32" t="s">
        <v>102</v>
      </c>
      <c r="C116" s="104">
        <v>1076862.1599999999</v>
      </c>
      <c r="D116" s="32">
        <v>25.99</v>
      </c>
      <c r="E116" s="9">
        <f t="shared" si="1"/>
        <v>1076888.1499999999</v>
      </c>
      <c r="G116" s="6"/>
      <c r="I116" s="37"/>
      <c r="J116" s="37"/>
    </row>
    <row r="117" spans="1:10" x14ac:dyDescent="0.25">
      <c r="A117" s="10">
        <v>10</v>
      </c>
      <c r="B117" s="32" t="s">
        <v>121</v>
      </c>
      <c r="C117" s="104">
        <v>913912</v>
      </c>
      <c r="D117" s="32">
        <v>0</v>
      </c>
      <c r="E117" s="9">
        <f t="shared" si="1"/>
        <v>913912</v>
      </c>
      <c r="G117" s="6"/>
      <c r="J117" s="37"/>
    </row>
    <row r="118" spans="1:10" hidden="1" x14ac:dyDescent="0.25">
      <c r="B118" s="38" t="s">
        <v>2</v>
      </c>
      <c r="C118" s="77">
        <v>244968</v>
      </c>
      <c r="D118" s="78"/>
      <c r="E118" s="9">
        <f t="shared" si="1"/>
        <v>244968</v>
      </c>
    </row>
    <row r="119" spans="1:10" x14ac:dyDescent="0.25">
      <c r="B119" s="81" t="s">
        <v>72</v>
      </c>
      <c r="C119" s="82">
        <f>SUM(C120:C129)</f>
        <v>100350287.11999999</v>
      </c>
      <c r="D119" s="82">
        <f>SUM(D120:D129)</f>
        <v>4700458.03</v>
      </c>
      <c r="E119" s="81">
        <f t="shared" si="1"/>
        <v>105050745.14999999</v>
      </c>
    </row>
    <row r="120" spans="1:10" x14ac:dyDescent="0.25">
      <c r="A120" s="10">
        <v>1</v>
      </c>
      <c r="B120" s="32" t="s">
        <v>86</v>
      </c>
      <c r="C120" s="104">
        <v>50334376.75</v>
      </c>
      <c r="D120" s="104">
        <v>2848240.91</v>
      </c>
      <c r="E120" s="9">
        <f t="shared" si="1"/>
        <v>53182617.659999996</v>
      </c>
      <c r="J120" s="37"/>
    </row>
    <row r="121" spans="1:10" x14ac:dyDescent="0.25">
      <c r="A121" s="10">
        <v>2</v>
      </c>
      <c r="B121" s="32" t="s">
        <v>85</v>
      </c>
      <c r="C121" s="104">
        <v>17756810.890000001</v>
      </c>
      <c r="D121" s="104">
        <v>965556.68</v>
      </c>
      <c r="E121" s="9">
        <f t="shared" si="1"/>
        <v>18722367.57</v>
      </c>
      <c r="I121" s="37"/>
      <c r="J121" s="37"/>
    </row>
    <row r="122" spans="1:10" x14ac:dyDescent="0.25">
      <c r="A122" s="10">
        <v>3</v>
      </c>
      <c r="B122" s="32" t="s">
        <v>95</v>
      </c>
      <c r="C122" s="104">
        <v>14414828.68</v>
      </c>
      <c r="D122" s="104">
        <v>7879.7</v>
      </c>
      <c r="E122" s="9">
        <f t="shared" si="1"/>
        <v>14422708.379999999</v>
      </c>
      <c r="I122" s="37"/>
      <c r="J122" s="37"/>
    </row>
    <row r="123" spans="1:10" x14ac:dyDescent="0.25">
      <c r="A123" s="10">
        <v>4</v>
      </c>
      <c r="B123" s="32" t="s">
        <v>98</v>
      </c>
      <c r="C123" s="104">
        <v>7483399.9100000001</v>
      </c>
      <c r="D123" s="104">
        <v>838548.08</v>
      </c>
      <c r="E123" s="9">
        <f t="shared" si="1"/>
        <v>8321947.9900000002</v>
      </c>
      <c r="J123" s="37"/>
    </row>
    <row r="124" spans="1:10" x14ac:dyDescent="0.25">
      <c r="A124" s="10">
        <v>5</v>
      </c>
      <c r="B124" s="32" t="s">
        <v>97</v>
      </c>
      <c r="C124" s="104">
        <v>2643941.2799999998</v>
      </c>
      <c r="D124" s="32">
        <v>0</v>
      </c>
      <c r="E124" s="9">
        <f t="shared" si="1"/>
        <v>2643941.2799999998</v>
      </c>
      <c r="I124" s="37"/>
      <c r="J124" s="37"/>
    </row>
    <row r="125" spans="1:10" x14ac:dyDescent="0.25">
      <c r="A125" s="10">
        <v>6</v>
      </c>
      <c r="B125" s="32" t="s">
        <v>99</v>
      </c>
      <c r="C125" s="104">
        <v>2468810.67</v>
      </c>
      <c r="D125" s="32">
        <v>0</v>
      </c>
      <c r="E125" s="9">
        <f t="shared" si="1"/>
        <v>2468810.67</v>
      </c>
      <c r="J125" s="37"/>
    </row>
    <row r="126" spans="1:10" x14ac:dyDescent="0.25">
      <c r="A126" s="10">
        <v>7</v>
      </c>
      <c r="B126" s="32" t="s">
        <v>107</v>
      </c>
      <c r="C126" s="104">
        <v>1688198.97</v>
      </c>
      <c r="D126" s="32">
        <v>0</v>
      </c>
      <c r="E126" s="9">
        <f t="shared" si="1"/>
        <v>1688198.97</v>
      </c>
      <c r="I126" s="37"/>
      <c r="J126" s="37"/>
    </row>
    <row r="127" spans="1:10" x14ac:dyDescent="0.25">
      <c r="A127" s="10">
        <v>8</v>
      </c>
      <c r="B127" s="32" t="s">
        <v>126</v>
      </c>
      <c r="C127" s="104">
        <v>1235328.42</v>
      </c>
      <c r="D127" s="104">
        <v>40201.120000000003</v>
      </c>
      <c r="E127" s="9">
        <f t="shared" si="1"/>
        <v>1275529.54</v>
      </c>
      <c r="J127" s="37"/>
    </row>
    <row r="128" spans="1:10" x14ac:dyDescent="0.25">
      <c r="A128" s="10">
        <v>9</v>
      </c>
      <c r="B128" s="32" t="s">
        <v>102</v>
      </c>
      <c r="C128" s="104">
        <v>1266851.74</v>
      </c>
      <c r="D128" s="32">
        <v>31.54</v>
      </c>
      <c r="E128" s="9">
        <f t="shared" si="1"/>
        <v>1266883.28</v>
      </c>
      <c r="I128" s="37"/>
      <c r="J128" s="37"/>
    </row>
    <row r="129" spans="1:10" x14ac:dyDescent="0.25">
      <c r="A129" s="10">
        <v>10</v>
      </c>
      <c r="B129" s="32" t="s">
        <v>101</v>
      </c>
      <c r="C129" s="104">
        <v>1057739.81</v>
      </c>
      <c r="D129" s="32">
        <v>0</v>
      </c>
      <c r="E129" s="9">
        <f t="shared" si="1"/>
        <v>1057739.81</v>
      </c>
      <c r="J129" s="37"/>
    </row>
    <row r="130" spans="1:10" x14ac:dyDescent="0.25">
      <c r="B130" s="81" t="s">
        <v>73</v>
      </c>
      <c r="C130" s="82">
        <f>SUM(C131:C140)</f>
        <v>83821170.810000017</v>
      </c>
      <c r="D130" s="82">
        <f>SUM(D131:D140)</f>
        <v>1725066.7000000002</v>
      </c>
      <c r="E130" s="81">
        <f t="shared" si="1"/>
        <v>85546237.51000002</v>
      </c>
    </row>
    <row r="131" spans="1:10" x14ac:dyDescent="0.25">
      <c r="A131" s="10">
        <v>1</v>
      </c>
      <c r="B131" s="32" t="s">
        <v>127</v>
      </c>
      <c r="C131" s="104">
        <v>25890000</v>
      </c>
      <c r="D131" s="104">
        <v>106900</v>
      </c>
      <c r="E131" s="9">
        <f t="shared" si="1"/>
        <v>25996900</v>
      </c>
    </row>
    <row r="132" spans="1:10" x14ac:dyDescent="0.25">
      <c r="A132" s="10">
        <v>2</v>
      </c>
      <c r="B132" s="32" t="s">
        <v>128</v>
      </c>
      <c r="C132" s="104">
        <v>25185000</v>
      </c>
      <c r="D132" s="104">
        <v>130400</v>
      </c>
      <c r="E132" s="9">
        <f t="shared" si="1"/>
        <v>25315400</v>
      </c>
      <c r="I132" s="37"/>
    </row>
    <row r="133" spans="1:10" x14ac:dyDescent="0.25">
      <c r="A133" s="10">
        <v>3</v>
      </c>
      <c r="B133" s="32" t="s">
        <v>86</v>
      </c>
      <c r="C133" s="104">
        <v>16961496.010000002</v>
      </c>
      <c r="D133" s="104">
        <v>960653.6</v>
      </c>
      <c r="E133" s="9">
        <f t="shared" si="1"/>
        <v>17922149.610000003</v>
      </c>
      <c r="I133" s="37"/>
    </row>
    <row r="134" spans="1:10" x14ac:dyDescent="0.25">
      <c r="A134" s="10">
        <v>4</v>
      </c>
      <c r="B134" s="32" t="s">
        <v>98</v>
      </c>
      <c r="C134" s="104">
        <v>3770998.75</v>
      </c>
      <c r="D134" s="104">
        <v>422557.1</v>
      </c>
      <c r="E134" s="9">
        <f t="shared" ref="E134:E197" si="2">C134+D134</f>
        <v>4193555.85</v>
      </c>
    </row>
    <row r="135" spans="1:10" x14ac:dyDescent="0.25">
      <c r="A135" s="10">
        <v>5</v>
      </c>
      <c r="B135" s="32" t="s">
        <v>102</v>
      </c>
      <c r="C135" s="104">
        <v>3963234.29</v>
      </c>
      <c r="D135" s="32">
        <v>99.45</v>
      </c>
      <c r="E135" s="9">
        <f t="shared" si="2"/>
        <v>3963333.74</v>
      </c>
      <c r="I135" s="37"/>
    </row>
    <row r="136" spans="1:10" x14ac:dyDescent="0.25">
      <c r="A136" s="10">
        <v>6</v>
      </c>
      <c r="B136" s="32" t="s">
        <v>101</v>
      </c>
      <c r="C136" s="104">
        <v>2820639.94</v>
      </c>
      <c r="D136" s="32">
        <v>0</v>
      </c>
      <c r="E136" s="9">
        <f t="shared" si="2"/>
        <v>2820639.94</v>
      </c>
      <c r="I136" s="37"/>
    </row>
    <row r="137" spans="1:10" x14ac:dyDescent="0.25">
      <c r="A137" s="10">
        <v>7</v>
      </c>
      <c r="B137" s="32" t="s">
        <v>99</v>
      </c>
      <c r="C137" s="104">
        <v>2658121.66</v>
      </c>
      <c r="D137" s="32">
        <v>0</v>
      </c>
      <c r="E137" s="9">
        <f t="shared" si="2"/>
        <v>2658121.66</v>
      </c>
      <c r="I137" s="37"/>
    </row>
    <row r="138" spans="1:10" x14ac:dyDescent="0.25">
      <c r="A138" s="10">
        <v>8</v>
      </c>
      <c r="B138" s="32" t="s">
        <v>116</v>
      </c>
      <c r="C138" s="104">
        <v>1169117.6100000001</v>
      </c>
      <c r="D138" s="104">
        <v>41727.64</v>
      </c>
      <c r="E138" s="9">
        <f t="shared" si="2"/>
        <v>1210845.25</v>
      </c>
    </row>
    <row r="139" spans="1:10" x14ac:dyDescent="0.25">
      <c r="A139" s="10">
        <v>9</v>
      </c>
      <c r="B139" s="32" t="s">
        <v>85</v>
      </c>
      <c r="C139" s="104">
        <v>779158.79</v>
      </c>
      <c r="D139" s="104">
        <v>42441.57</v>
      </c>
      <c r="E139" s="9">
        <f t="shared" si="2"/>
        <v>821600.36</v>
      </c>
      <c r="I139" s="37"/>
    </row>
    <row r="140" spans="1:10" x14ac:dyDescent="0.25">
      <c r="A140" s="10">
        <v>10</v>
      </c>
      <c r="B140" s="32" t="s">
        <v>126</v>
      </c>
      <c r="C140" s="104">
        <v>623403.76</v>
      </c>
      <c r="D140" s="104">
        <v>20287.34</v>
      </c>
      <c r="E140" s="9">
        <f t="shared" si="2"/>
        <v>643691.1</v>
      </c>
      <c r="I140" s="37"/>
    </row>
    <row r="141" spans="1:10" x14ac:dyDescent="0.25">
      <c r="B141" s="81" t="s">
        <v>74</v>
      </c>
      <c r="C141" s="82">
        <f>SUM(C142:C151)</f>
        <v>125399073.13</v>
      </c>
      <c r="D141" s="82">
        <f>SUM(D142:D151)</f>
        <v>5048472.5900000008</v>
      </c>
      <c r="E141" s="81">
        <f t="shared" si="2"/>
        <v>130447545.72</v>
      </c>
    </row>
    <row r="142" spans="1:10" x14ac:dyDescent="0.25">
      <c r="A142" s="10">
        <v>1</v>
      </c>
      <c r="B142" s="32" t="s">
        <v>115</v>
      </c>
      <c r="C142" s="104">
        <v>31998566.420000002</v>
      </c>
      <c r="D142" s="104">
        <v>3375658.14</v>
      </c>
      <c r="E142" s="9">
        <f t="shared" si="2"/>
        <v>35374224.560000002</v>
      </c>
      <c r="G142" s="6"/>
      <c r="I142" s="37"/>
      <c r="J142" s="37"/>
    </row>
    <row r="143" spans="1:10" x14ac:dyDescent="0.25">
      <c r="A143" s="10">
        <v>2</v>
      </c>
      <c r="B143" s="32" t="s">
        <v>86</v>
      </c>
      <c r="C143" s="104">
        <v>21463953.530000001</v>
      </c>
      <c r="D143" s="104">
        <v>1141014.17</v>
      </c>
      <c r="E143" s="9">
        <f t="shared" si="2"/>
        <v>22604967.700000003</v>
      </c>
      <c r="G143" s="6"/>
      <c r="I143" s="37"/>
      <c r="J143" s="37"/>
    </row>
    <row r="144" spans="1:10" x14ac:dyDescent="0.25">
      <c r="A144" s="10">
        <v>3</v>
      </c>
      <c r="B144" s="32" t="s">
        <v>113</v>
      </c>
      <c r="C144" s="104">
        <v>18822513.84</v>
      </c>
      <c r="D144" s="104">
        <v>25212.240000000002</v>
      </c>
      <c r="E144" s="9">
        <f t="shared" si="2"/>
        <v>18847726.079999998</v>
      </c>
      <c r="G144" s="6"/>
      <c r="I144" s="37"/>
      <c r="J144" s="37"/>
    </row>
    <row r="145" spans="1:10" x14ac:dyDescent="0.25">
      <c r="A145" s="10">
        <v>4</v>
      </c>
      <c r="B145" s="32" t="s">
        <v>102</v>
      </c>
      <c r="C145" s="104">
        <v>18439595.239999998</v>
      </c>
      <c r="D145" s="32">
        <v>483.38</v>
      </c>
      <c r="E145" s="9">
        <f t="shared" si="2"/>
        <v>18440078.619999997</v>
      </c>
      <c r="G145" s="6"/>
      <c r="J145" s="37"/>
    </row>
    <row r="146" spans="1:10" x14ac:dyDescent="0.25">
      <c r="A146" s="10">
        <v>5</v>
      </c>
      <c r="B146" s="32" t="s">
        <v>99</v>
      </c>
      <c r="C146" s="104">
        <v>9182775.6600000001</v>
      </c>
      <c r="D146" s="32">
        <v>0</v>
      </c>
      <c r="E146" s="9">
        <f t="shared" si="2"/>
        <v>9182775.6600000001</v>
      </c>
      <c r="G146" s="6"/>
      <c r="I146" s="37"/>
      <c r="J146" s="37"/>
    </row>
    <row r="147" spans="1:10" x14ac:dyDescent="0.25">
      <c r="A147" s="10">
        <v>6</v>
      </c>
      <c r="B147" s="32" t="s">
        <v>116</v>
      </c>
      <c r="C147" s="104">
        <v>7332687.2300000004</v>
      </c>
      <c r="D147" s="104">
        <v>300889.71999999997</v>
      </c>
      <c r="E147" s="9">
        <f t="shared" si="2"/>
        <v>7633576.9500000002</v>
      </c>
      <c r="G147" s="6"/>
      <c r="I147" s="37"/>
      <c r="J147" s="37"/>
    </row>
    <row r="148" spans="1:10" x14ac:dyDescent="0.25">
      <c r="A148" s="10">
        <v>7</v>
      </c>
      <c r="B148" s="32" t="s">
        <v>129</v>
      </c>
      <c r="C148" s="104">
        <v>6385909.7400000002</v>
      </c>
      <c r="D148" s="104">
        <v>205214.94</v>
      </c>
      <c r="E148" s="9">
        <f t="shared" si="2"/>
        <v>6591124.6800000006</v>
      </c>
      <c r="G148" s="6"/>
      <c r="J148" s="37"/>
    </row>
    <row r="149" spans="1:10" s="41" customFormat="1" x14ac:dyDescent="0.25">
      <c r="A149" s="10">
        <v>8</v>
      </c>
      <c r="B149" s="32" t="s">
        <v>121</v>
      </c>
      <c r="C149" s="104">
        <v>4400862.3099999996</v>
      </c>
      <c r="D149" s="32">
        <v>0</v>
      </c>
      <c r="E149" s="9">
        <f t="shared" si="2"/>
        <v>4400862.3099999996</v>
      </c>
      <c r="G149" s="25"/>
      <c r="I149" s="42"/>
      <c r="J149" s="42"/>
    </row>
    <row r="150" spans="1:10" x14ac:dyDescent="0.25">
      <c r="A150" s="10">
        <v>9</v>
      </c>
      <c r="B150" s="32" t="s">
        <v>101</v>
      </c>
      <c r="C150" s="104">
        <v>4054669.95</v>
      </c>
      <c r="D150" s="32">
        <v>0</v>
      </c>
      <c r="E150" s="9">
        <f t="shared" si="2"/>
        <v>4054669.95</v>
      </c>
      <c r="G150" s="6"/>
      <c r="J150" s="37"/>
    </row>
    <row r="151" spans="1:10" x14ac:dyDescent="0.25">
      <c r="A151" s="10">
        <v>10</v>
      </c>
      <c r="B151" s="32" t="s">
        <v>100</v>
      </c>
      <c r="C151" s="104">
        <v>3317539.21</v>
      </c>
      <c r="D151" s="32">
        <v>0</v>
      </c>
      <c r="E151" s="9">
        <f t="shared" si="2"/>
        <v>3317539.21</v>
      </c>
      <c r="G151" s="6"/>
      <c r="J151" s="37"/>
    </row>
    <row r="152" spans="1:10" x14ac:dyDescent="0.25">
      <c r="B152" s="81" t="s">
        <v>75</v>
      </c>
      <c r="C152" s="82">
        <f>SUM(C153:C162)</f>
        <v>90746262.169999987</v>
      </c>
      <c r="D152" s="82">
        <f>SUM(D153:D162)</f>
        <v>2865960.7500000005</v>
      </c>
      <c r="E152" s="81">
        <f t="shared" si="2"/>
        <v>93612222.919999987</v>
      </c>
    </row>
    <row r="153" spans="1:10" x14ac:dyDescent="0.25">
      <c r="A153" s="10">
        <v>1</v>
      </c>
      <c r="B153" s="32" t="s">
        <v>95</v>
      </c>
      <c r="C153" s="104">
        <v>31434493.010000002</v>
      </c>
      <c r="D153" s="104">
        <v>17183.3</v>
      </c>
      <c r="E153" s="9">
        <f t="shared" si="2"/>
        <v>31451676.310000002</v>
      </c>
      <c r="I153" s="37"/>
      <c r="J153" s="37"/>
    </row>
    <row r="154" spans="1:10" x14ac:dyDescent="0.25">
      <c r="A154" s="10">
        <v>2</v>
      </c>
      <c r="B154" s="32" t="s">
        <v>86</v>
      </c>
      <c r="C154" s="104">
        <v>28609013.73</v>
      </c>
      <c r="D154" s="104">
        <v>1627726.23</v>
      </c>
      <c r="E154" s="9">
        <f t="shared" si="2"/>
        <v>30236739.960000001</v>
      </c>
      <c r="J154" s="37"/>
    </row>
    <row r="155" spans="1:10" x14ac:dyDescent="0.25">
      <c r="A155" s="10">
        <v>3</v>
      </c>
      <c r="B155" s="32" t="s">
        <v>85</v>
      </c>
      <c r="C155" s="104">
        <v>14197598.68</v>
      </c>
      <c r="D155" s="104">
        <v>773372.17</v>
      </c>
      <c r="E155" s="9">
        <f t="shared" si="2"/>
        <v>14970970.85</v>
      </c>
      <c r="I155" s="37"/>
      <c r="J155" s="37"/>
    </row>
    <row r="156" spans="1:10" x14ac:dyDescent="0.25">
      <c r="A156" s="10">
        <v>4</v>
      </c>
      <c r="B156" s="32" t="s">
        <v>123</v>
      </c>
      <c r="C156" s="104">
        <v>9194563.6400000006</v>
      </c>
      <c r="D156" s="104">
        <v>4981.8500000000004</v>
      </c>
      <c r="E156" s="9">
        <f t="shared" si="2"/>
        <v>9199545.4900000002</v>
      </c>
      <c r="I156" s="37"/>
      <c r="J156" s="37"/>
    </row>
    <row r="157" spans="1:10" x14ac:dyDescent="0.25">
      <c r="A157" s="10">
        <v>5</v>
      </c>
      <c r="B157" s="32" t="s">
        <v>98</v>
      </c>
      <c r="C157" s="104">
        <v>3196009.94</v>
      </c>
      <c r="D157" s="104">
        <v>358127.06</v>
      </c>
      <c r="E157" s="9">
        <f t="shared" si="2"/>
        <v>3554137</v>
      </c>
      <c r="I157" s="37"/>
      <c r="J157" s="37"/>
    </row>
    <row r="158" spans="1:10" x14ac:dyDescent="0.25">
      <c r="A158" s="10">
        <v>6</v>
      </c>
      <c r="B158" s="32" t="s">
        <v>116</v>
      </c>
      <c r="C158" s="104">
        <v>1487670.96</v>
      </c>
      <c r="D158" s="104">
        <v>67373.929999999993</v>
      </c>
      <c r="E158" s="9">
        <f t="shared" si="2"/>
        <v>1555044.89</v>
      </c>
      <c r="J158" s="37"/>
    </row>
    <row r="159" spans="1:10" x14ac:dyDescent="0.25">
      <c r="A159" s="10">
        <v>7</v>
      </c>
      <c r="B159" s="32" t="s">
        <v>121</v>
      </c>
      <c r="C159" s="104">
        <v>1505834.08</v>
      </c>
      <c r="D159" s="32">
        <v>0</v>
      </c>
      <c r="E159" s="9">
        <f t="shared" si="2"/>
        <v>1505834.08</v>
      </c>
      <c r="I159" s="37"/>
      <c r="J159" s="37"/>
    </row>
    <row r="160" spans="1:10" x14ac:dyDescent="0.25">
      <c r="A160" s="10">
        <v>8</v>
      </c>
      <c r="B160" s="32" t="s">
        <v>126</v>
      </c>
      <c r="C160" s="104">
        <v>528417.31000000006</v>
      </c>
      <c r="D160" s="104">
        <v>17196.21</v>
      </c>
      <c r="E160" s="9">
        <f t="shared" si="2"/>
        <v>545613.52</v>
      </c>
      <c r="J160" s="37"/>
    </row>
    <row r="161" spans="1:10" x14ac:dyDescent="0.25">
      <c r="A161" s="10">
        <v>9</v>
      </c>
      <c r="B161" s="32" t="s">
        <v>130</v>
      </c>
      <c r="C161" s="104">
        <v>365791.83</v>
      </c>
      <c r="D161" s="32">
        <v>0</v>
      </c>
      <c r="E161" s="9">
        <f t="shared" si="2"/>
        <v>365791.83</v>
      </c>
      <c r="J161" s="37"/>
    </row>
    <row r="162" spans="1:10" x14ac:dyDescent="0.25">
      <c r="A162" s="10">
        <v>10</v>
      </c>
      <c r="B162" s="32" t="s">
        <v>94</v>
      </c>
      <c r="C162" s="104">
        <v>226868.99</v>
      </c>
      <c r="D162" s="32">
        <v>0</v>
      </c>
      <c r="E162" s="9">
        <f t="shared" si="2"/>
        <v>226868.99</v>
      </c>
      <c r="J162" s="37"/>
    </row>
    <row r="163" spans="1:10" hidden="1" x14ac:dyDescent="0.25">
      <c r="B163" s="38" t="s">
        <v>5</v>
      </c>
      <c r="C163" s="77">
        <v>3504</v>
      </c>
      <c r="D163" s="78"/>
      <c r="E163" s="9">
        <f t="shared" si="2"/>
        <v>3504</v>
      </c>
    </row>
    <row r="164" spans="1:10" hidden="1" x14ac:dyDescent="0.25">
      <c r="B164" s="38" t="s">
        <v>1</v>
      </c>
      <c r="C164" s="77">
        <v>1882</v>
      </c>
      <c r="D164" s="78"/>
      <c r="E164" s="9">
        <f t="shared" si="2"/>
        <v>1882</v>
      </c>
    </row>
    <row r="165" spans="1:10" x14ac:dyDescent="0.25">
      <c r="B165" s="81" t="s">
        <v>76</v>
      </c>
      <c r="C165" s="82">
        <f>SUM(C166:C175)</f>
        <v>94716918.76000002</v>
      </c>
      <c r="D165" s="82">
        <f>SUM(D166:D175)</f>
        <v>4641189.7300000004</v>
      </c>
      <c r="E165" s="81">
        <f t="shared" si="2"/>
        <v>99358108.490000024</v>
      </c>
    </row>
    <row r="166" spans="1:10" x14ac:dyDescent="0.25">
      <c r="A166" s="10">
        <v>1</v>
      </c>
      <c r="B166" s="32" t="s">
        <v>86</v>
      </c>
      <c r="C166" s="104">
        <v>84685368.920000002</v>
      </c>
      <c r="D166" s="104">
        <v>4602686.96</v>
      </c>
      <c r="E166" s="9">
        <f t="shared" si="2"/>
        <v>89288055.879999995</v>
      </c>
      <c r="I166" s="37"/>
    </row>
    <row r="167" spans="1:10" x14ac:dyDescent="0.25">
      <c r="A167" s="10">
        <v>2</v>
      </c>
      <c r="B167" s="32" t="s">
        <v>97</v>
      </c>
      <c r="C167" s="104">
        <v>3934057.21</v>
      </c>
      <c r="D167" s="32">
        <v>0</v>
      </c>
      <c r="E167" s="9">
        <f t="shared" si="2"/>
        <v>3934057.21</v>
      </c>
      <c r="I167" s="37"/>
    </row>
    <row r="168" spans="1:10" x14ac:dyDescent="0.25">
      <c r="A168" s="10">
        <v>3</v>
      </c>
      <c r="B168" s="32" t="s">
        <v>95</v>
      </c>
      <c r="C168" s="104">
        <v>3352837</v>
      </c>
      <c r="D168" s="104">
        <v>1832.79</v>
      </c>
      <c r="E168" s="9">
        <f t="shared" si="2"/>
        <v>3354669.79</v>
      </c>
    </row>
    <row r="169" spans="1:10" x14ac:dyDescent="0.25">
      <c r="A169" s="10">
        <v>4</v>
      </c>
      <c r="B169" s="32" t="s">
        <v>99</v>
      </c>
      <c r="C169" s="104">
        <v>1081495.17</v>
      </c>
      <c r="D169" s="32">
        <v>0</v>
      </c>
      <c r="E169" s="9">
        <f t="shared" si="2"/>
        <v>1081495.17</v>
      </c>
      <c r="I169" s="37"/>
    </row>
    <row r="170" spans="1:10" x14ac:dyDescent="0.25">
      <c r="A170" s="10">
        <v>5</v>
      </c>
      <c r="B170" s="32" t="s">
        <v>85</v>
      </c>
      <c r="C170" s="104">
        <v>612395.43000000005</v>
      </c>
      <c r="D170" s="104">
        <v>33372.269999999997</v>
      </c>
      <c r="E170" s="9">
        <f t="shared" si="2"/>
        <v>645767.70000000007</v>
      </c>
      <c r="I170" s="37"/>
    </row>
    <row r="171" spans="1:10" x14ac:dyDescent="0.25">
      <c r="A171" s="10">
        <v>6</v>
      </c>
      <c r="B171" s="32" t="s">
        <v>100</v>
      </c>
      <c r="C171" s="104">
        <v>530607.29</v>
      </c>
      <c r="D171" s="32">
        <v>0</v>
      </c>
      <c r="E171" s="9">
        <f t="shared" si="2"/>
        <v>530607.29</v>
      </c>
    </row>
    <row r="172" spans="1:10" x14ac:dyDescent="0.25">
      <c r="A172" s="10">
        <v>7</v>
      </c>
      <c r="B172" s="32" t="s">
        <v>92</v>
      </c>
      <c r="C172" s="104">
        <v>167929.16</v>
      </c>
      <c r="D172" s="32">
        <v>0</v>
      </c>
      <c r="E172" s="9">
        <f t="shared" si="2"/>
        <v>167929.16</v>
      </c>
    </row>
    <row r="173" spans="1:10" x14ac:dyDescent="0.25">
      <c r="A173" s="10">
        <v>8</v>
      </c>
      <c r="B173" s="32" t="s">
        <v>102</v>
      </c>
      <c r="C173" s="104">
        <v>147729.4</v>
      </c>
      <c r="D173" s="32">
        <v>3.44</v>
      </c>
      <c r="E173" s="9">
        <f t="shared" si="2"/>
        <v>147732.84</v>
      </c>
    </row>
    <row r="174" spans="1:10" x14ac:dyDescent="0.25">
      <c r="A174" s="10">
        <v>9</v>
      </c>
      <c r="B174" s="32" t="s">
        <v>131</v>
      </c>
      <c r="C174" s="104">
        <v>105999.67</v>
      </c>
      <c r="D174" s="32">
        <v>144.24</v>
      </c>
      <c r="E174" s="9">
        <f t="shared" si="2"/>
        <v>106143.91</v>
      </c>
    </row>
    <row r="175" spans="1:10" x14ac:dyDescent="0.25">
      <c r="A175" s="10">
        <v>10</v>
      </c>
      <c r="B175" s="32" t="s">
        <v>116</v>
      </c>
      <c r="C175" s="104">
        <v>98499.51</v>
      </c>
      <c r="D175" s="104">
        <v>3150.03</v>
      </c>
      <c r="E175" s="9">
        <f t="shared" si="2"/>
        <v>101649.54</v>
      </c>
      <c r="I175" s="37"/>
    </row>
    <row r="176" spans="1:10" x14ac:dyDescent="0.25">
      <c r="B176" s="81" t="s">
        <v>77</v>
      </c>
      <c r="C176" s="82">
        <f>SUM(C177:C186)</f>
        <v>363501779.38</v>
      </c>
      <c r="D176" s="82">
        <f>SUM(D177:D186)</f>
        <v>12230459.32</v>
      </c>
      <c r="E176" s="81">
        <f t="shared" si="2"/>
        <v>375732238.69999999</v>
      </c>
    </row>
    <row r="177" spans="1:9" x14ac:dyDescent="0.25">
      <c r="A177" s="10">
        <v>1</v>
      </c>
      <c r="B177" s="32" t="s">
        <v>86</v>
      </c>
      <c r="C177" s="104">
        <v>192745055.87</v>
      </c>
      <c r="D177" s="104">
        <v>9342578.2599999998</v>
      </c>
      <c r="E177" s="9">
        <f t="shared" si="2"/>
        <v>202087634.13</v>
      </c>
      <c r="I177" s="37"/>
    </row>
    <row r="178" spans="1:9" x14ac:dyDescent="0.25">
      <c r="A178" s="10">
        <v>2</v>
      </c>
      <c r="B178" s="32" t="s">
        <v>108</v>
      </c>
      <c r="C178" s="104">
        <v>54402458.049999997</v>
      </c>
      <c r="D178" s="32">
        <v>0</v>
      </c>
      <c r="E178" s="9">
        <f t="shared" si="2"/>
        <v>54402458.049999997</v>
      </c>
    </row>
    <row r="179" spans="1:9" x14ac:dyDescent="0.25">
      <c r="A179" s="10">
        <v>3</v>
      </c>
      <c r="B179" s="32" t="s">
        <v>95</v>
      </c>
      <c r="C179" s="104">
        <v>44437600.840000004</v>
      </c>
      <c r="D179" s="104">
        <v>24291.3</v>
      </c>
      <c r="E179" s="9">
        <f t="shared" si="2"/>
        <v>44461892.140000001</v>
      </c>
      <c r="I179" s="37"/>
    </row>
    <row r="180" spans="1:9" x14ac:dyDescent="0.25">
      <c r="A180" s="10">
        <v>4</v>
      </c>
      <c r="B180" s="32" t="s">
        <v>98</v>
      </c>
      <c r="C180" s="104">
        <v>17473677.75</v>
      </c>
      <c r="D180" s="104">
        <v>1958002.93</v>
      </c>
      <c r="E180" s="9">
        <f t="shared" si="2"/>
        <v>19431680.68</v>
      </c>
    </row>
    <row r="181" spans="1:9" x14ac:dyDescent="0.25">
      <c r="A181" s="10">
        <v>5</v>
      </c>
      <c r="B181" s="32" t="s">
        <v>85</v>
      </c>
      <c r="C181" s="104">
        <v>15992679.039999999</v>
      </c>
      <c r="D181" s="104">
        <v>871144.8</v>
      </c>
      <c r="E181" s="9">
        <f t="shared" si="2"/>
        <v>16863823.84</v>
      </c>
      <c r="I181" s="37"/>
    </row>
    <row r="182" spans="1:9" x14ac:dyDescent="0.25">
      <c r="A182" s="10">
        <v>6</v>
      </c>
      <c r="B182" s="32" t="s">
        <v>132</v>
      </c>
      <c r="C182" s="104">
        <v>10058319.800000001</v>
      </c>
      <c r="D182" s="104">
        <v>21858.86</v>
      </c>
      <c r="E182" s="9">
        <f t="shared" si="2"/>
        <v>10080178.66</v>
      </c>
    </row>
    <row r="183" spans="1:9" x14ac:dyDescent="0.25">
      <c r="A183" s="10">
        <v>7</v>
      </c>
      <c r="B183" s="32" t="s">
        <v>131</v>
      </c>
      <c r="C183" s="104">
        <v>9153300.3300000001</v>
      </c>
      <c r="D183" s="104">
        <v>12455.76</v>
      </c>
      <c r="E183" s="9">
        <f t="shared" si="2"/>
        <v>9165756.0899999999</v>
      </c>
      <c r="I183" s="37"/>
    </row>
    <row r="184" spans="1:9" x14ac:dyDescent="0.25">
      <c r="A184" s="10">
        <v>8</v>
      </c>
      <c r="B184" s="32" t="s">
        <v>97</v>
      </c>
      <c r="C184" s="104">
        <v>6969735.6299999999</v>
      </c>
      <c r="D184" s="32">
        <v>0</v>
      </c>
      <c r="E184" s="9">
        <f t="shared" si="2"/>
        <v>6969735.6299999999</v>
      </c>
    </row>
    <row r="185" spans="1:9" x14ac:dyDescent="0.25">
      <c r="A185" s="10">
        <v>9</v>
      </c>
      <c r="B185" s="32" t="s">
        <v>106</v>
      </c>
      <c r="C185" s="104">
        <v>6442514.6200000001</v>
      </c>
      <c r="D185" s="32">
        <v>0</v>
      </c>
      <c r="E185" s="9">
        <f t="shared" si="2"/>
        <v>6442514.6200000001</v>
      </c>
    </row>
    <row r="186" spans="1:9" x14ac:dyDescent="0.25">
      <c r="A186" s="10">
        <v>10</v>
      </c>
      <c r="B186" s="32" t="s">
        <v>102</v>
      </c>
      <c r="C186" s="104">
        <v>5826437.4500000002</v>
      </c>
      <c r="D186" s="32">
        <v>127.41</v>
      </c>
      <c r="E186" s="9">
        <f t="shared" si="2"/>
        <v>5826564.8600000003</v>
      </c>
    </row>
    <row r="187" spans="1:9" x14ac:dyDescent="0.25">
      <c r="B187" s="81" t="s">
        <v>78</v>
      </c>
      <c r="C187" s="82">
        <f>SUM(C188:C197)</f>
        <v>65457167.390000008</v>
      </c>
      <c r="D187" s="82">
        <f>SUM(D188:D197)</f>
        <v>865118.75</v>
      </c>
      <c r="E187" s="81">
        <f t="shared" si="2"/>
        <v>66322286.140000008</v>
      </c>
    </row>
    <row r="188" spans="1:9" x14ac:dyDescent="0.25">
      <c r="A188" s="10">
        <v>1</v>
      </c>
      <c r="B188" s="32" t="s">
        <v>113</v>
      </c>
      <c r="C188" s="104">
        <v>45717703.200000003</v>
      </c>
      <c r="D188" s="104">
        <v>61648.35</v>
      </c>
      <c r="E188" s="9">
        <f t="shared" si="2"/>
        <v>45779351.550000004</v>
      </c>
      <c r="I188" s="37"/>
    </row>
    <row r="189" spans="1:9" x14ac:dyDescent="0.25">
      <c r="A189" s="10">
        <v>2</v>
      </c>
      <c r="B189" s="32" t="s">
        <v>119</v>
      </c>
      <c r="C189" s="104">
        <v>7409293.3799999999</v>
      </c>
      <c r="D189" s="104">
        <v>436055.79</v>
      </c>
      <c r="E189" s="9">
        <f t="shared" si="2"/>
        <v>7845349.1699999999</v>
      </c>
      <c r="I189" s="37"/>
    </row>
    <row r="190" spans="1:9" x14ac:dyDescent="0.25">
      <c r="A190" s="10">
        <v>3</v>
      </c>
      <c r="B190" s="32" t="s">
        <v>86</v>
      </c>
      <c r="C190" s="104">
        <v>5529613.3300000001</v>
      </c>
      <c r="D190" s="104">
        <v>312680.84000000003</v>
      </c>
      <c r="E190" s="9">
        <f t="shared" si="2"/>
        <v>5842294.1699999999</v>
      </c>
      <c r="I190" s="37"/>
    </row>
    <row r="191" spans="1:9" x14ac:dyDescent="0.25">
      <c r="A191" s="10">
        <v>4</v>
      </c>
      <c r="B191" s="32" t="s">
        <v>100</v>
      </c>
      <c r="C191" s="104">
        <v>2530911.21</v>
      </c>
      <c r="D191" s="32">
        <v>0</v>
      </c>
      <c r="E191" s="9">
        <f t="shared" si="2"/>
        <v>2530911.21</v>
      </c>
    </row>
    <row r="192" spans="1:9" x14ac:dyDescent="0.25">
      <c r="A192" s="10">
        <v>5</v>
      </c>
      <c r="B192" s="32" t="s">
        <v>116</v>
      </c>
      <c r="C192" s="104">
        <v>1308791.74</v>
      </c>
      <c r="D192" s="104">
        <v>54722.14</v>
      </c>
      <c r="E192" s="9">
        <f t="shared" si="2"/>
        <v>1363513.88</v>
      </c>
      <c r="I192" s="37"/>
    </row>
    <row r="193" spans="1:10" x14ac:dyDescent="0.25">
      <c r="A193" s="10">
        <v>6</v>
      </c>
      <c r="B193" s="32" t="s">
        <v>99</v>
      </c>
      <c r="C193" s="104">
        <v>1263807.3400000001</v>
      </c>
      <c r="D193" s="32">
        <v>0</v>
      </c>
      <c r="E193" s="9">
        <f t="shared" si="2"/>
        <v>1263807.3400000001</v>
      </c>
    </row>
    <row r="194" spans="1:10" x14ac:dyDescent="0.25">
      <c r="A194" s="10">
        <v>7</v>
      </c>
      <c r="B194" s="32" t="s">
        <v>92</v>
      </c>
      <c r="C194" s="104">
        <v>736692.61</v>
      </c>
      <c r="D194" s="32">
        <v>0</v>
      </c>
      <c r="E194" s="9">
        <f t="shared" si="2"/>
        <v>736692.61</v>
      </c>
    </row>
    <row r="195" spans="1:10" x14ac:dyDescent="0.25">
      <c r="A195" s="10">
        <v>8</v>
      </c>
      <c r="B195" s="32" t="s">
        <v>102</v>
      </c>
      <c r="C195" s="104">
        <v>472336.05</v>
      </c>
      <c r="D195" s="32">
        <v>11.63</v>
      </c>
      <c r="E195" s="9">
        <f t="shared" si="2"/>
        <v>472347.68</v>
      </c>
    </row>
    <row r="196" spans="1:10" x14ac:dyDescent="0.25">
      <c r="A196" s="10">
        <v>9</v>
      </c>
      <c r="B196" s="32" t="s">
        <v>133</v>
      </c>
      <c r="C196" s="104">
        <v>335279.45</v>
      </c>
      <c r="D196" s="32">
        <v>0</v>
      </c>
      <c r="E196" s="9">
        <f t="shared" si="2"/>
        <v>335279.45</v>
      </c>
    </row>
    <row r="197" spans="1:10" s="41" customFormat="1" x14ac:dyDescent="0.25">
      <c r="A197" s="10">
        <v>10</v>
      </c>
      <c r="B197" s="32" t="s">
        <v>134</v>
      </c>
      <c r="C197" s="104">
        <v>152739.07999999999</v>
      </c>
      <c r="D197" s="32">
        <v>0</v>
      </c>
      <c r="E197" s="9">
        <f t="shared" si="2"/>
        <v>152739.07999999999</v>
      </c>
      <c r="G197" s="23"/>
      <c r="I197" s="43"/>
      <c r="J197" s="24"/>
    </row>
    <row r="198" spans="1:10" ht="15.75" thickBot="1" x14ac:dyDescent="0.3">
      <c r="B198" s="83" t="s">
        <v>61</v>
      </c>
      <c r="C198" s="84">
        <f>C5+C16+C27+C38+C49+C60+C71+C84+C95+C107+C119+C130+C141+C152+C165+C176+C187</f>
        <v>4336826360.3100004</v>
      </c>
      <c r="D198" s="84">
        <f>D5+D16+D27+D38+D49+D60+D71+D84+D95+D107+D119+D130+D141+D152+D165+D176+D187</f>
        <v>95942701.439999998</v>
      </c>
      <c r="E198" s="84">
        <f>E5+E16+E27+E38+E49+E60+E71+E84+E95+E107+E119+E130+E141+E152+E165+E176+E187</f>
        <v>4432769061.750001</v>
      </c>
    </row>
    <row r="199" spans="1:10" ht="15.75" thickTop="1" x14ac:dyDescent="0.25">
      <c r="B199" s="4"/>
      <c r="C199" s="78"/>
      <c r="D199" s="78"/>
      <c r="E199" s="9"/>
    </row>
    <row r="200" spans="1:10" x14ac:dyDescent="0.25">
      <c r="C200" s="78"/>
      <c r="D200" s="78"/>
      <c r="E200" s="9"/>
    </row>
    <row r="201" spans="1:10" x14ac:dyDescent="0.25">
      <c r="C201" s="78"/>
      <c r="D201" s="78"/>
      <c r="E201" s="9"/>
    </row>
    <row r="202" spans="1:10" x14ac:dyDescent="0.25">
      <c r="C202" s="78"/>
      <c r="D202" s="78"/>
      <c r="E202" s="9"/>
    </row>
    <row r="203" spans="1:10" x14ac:dyDescent="0.25">
      <c r="C203" s="78"/>
      <c r="D203" s="78"/>
      <c r="E203" s="9"/>
    </row>
  </sheetData>
  <mergeCells count="2">
    <mergeCell ref="E3:E4"/>
    <mergeCell ref="B3:B4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E7A80-127F-4A02-B713-F1F93B7DB78A}">
  <sheetPr>
    <pageSetUpPr fitToPage="1"/>
  </sheetPr>
  <dimension ref="A1:F40"/>
  <sheetViews>
    <sheetView topLeftCell="A16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39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40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Values'!B96</f>
        <v>NV Energy Combined</v>
      </c>
      <c r="C29" s="65">
        <f>'Centrally Assessed Values'!E96</f>
        <v>32452643.75</v>
      </c>
      <c r="D29" s="69">
        <v>0</v>
      </c>
      <c r="E29" s="66">
        <f t="shared" ref="E29:E38" si="0">C29+D29</f>
        <v>32452643.75</v>
      </c>
    </row>
    <row r="30" spans="1:5" x14ac:dyDescent="0.25">
      <c r="A30" s="29">
        <v>2</v>
      </c>
      <c r="B30" s="64" t="str">
        <f>'Centrally Assessed Values'!B97</f>
        <v>ORNI 15 LLC</v>
      </c>
      <c r="C30" s="65">
        <f>'Centrally Assessed Values'!E97</f>
        <v>14963954.51</v>
      </c>
      <c r="D30" s="69">
        <v>0</v>
      </c>
      <c r="E30" s="66">
        <f t="shared" si="0"/>
        <v>14963954.51</v>
      </c>
    </row>
    <row r="31" spans="1:5" x14ac:dyDescent="0.25">
      <c r="A31" s="29">
        <v>3</v>
      </c>
      <c r="B31" s="64" t="str">
        <f>'Centrally Assessed Values'!B98</f>
        <v>UNION PACIFIC RAILROAD</v>
      </c>
      <c r="C31" s="65">
        <f>'Centrally Assessed Values'!E98</f>
        <v>14957663.58</v>
      </c>
      <c r="D31" s="69">
        <v>0</v>
      </c>
      <c r="E31" s="66">
        <f t="shared" si="0"/>
        <v>14957663.58</v>
      </c>
    </row>
    <row r="32" spans="1:5" x14ac:dyDescent="0.25">
      <c r="A32" s="29">
        <v>4</v>
      </c>
      <c r="B32" s="64" t="str">
        <f>'Centrally Assessed Values'!B99</f>
        <v>ALLEGIANT AIR</v>
      </c>
      <c r="C32" s="65">
        <f>'Centrally Assessed Values'!E99</f>
        <v>2212991.5500000003</v>
      </c>
      <c r="D32" s="69">
        <v>0</v>
      </c>
      <c r="E32" s="66">
        <f t="shared" si="0"/>
        <v>2212991.5500000003</v>
      </c>
    </row>
    <row r="33" spans="1:5" x14ac:dyDescent="0.25">
      <c r="A33" s="29">
        <v>5</v>
      </c>
      <c r="B33" s="64" t="str">
        <f>'Centrally Assessed Values'!B100</f>
        <v>SOUTHWEST GAS CORPORATION</v>
      </c>
      <c r="C33" s="65">
        <f>'Centrally Assessed Values'!E100</f>
        <v>2130686.85</v>
      </c>
      <c r="D33" s="69">
        <v>0</v>
      </c>
      <c r="E33" s="66">
        <f t="shared" si="0"/>
        <v>2130686.85</v>
      </c>
    </row>
    <row r="34" spans="1:5" x14ac:dyDescent="0.25">
      <c r="A34" s="29">
        <v>6</v>
      </c>
      <c r="B34" s="64" t="str">
        <f>'Centrally Assessed Values'!B101</f>
        <v>UNITED AIRLINES INCORPORATED</v>
      </c>
      <c r="C34" s="65">
        <f>'Centrally Assessed Values'!E101</f>
        <v>1390064.32</v>
      </c>
      <c r="D34" s="69">
        <v>0</v>
      </c>
      <c r="E34" s="66">
        <f t="shared" si="0"/>
        <v>1390064.32</v>
      </c>
    </row>
    <row r="35" spans="1:5" x14ac:dyDescent="0.25">
      <c r="A35" s="29">
        <v>7</v>
      </c>
      <c r="B35" s="64" t="str">
        <f>'Centrally Assessed Values'!B102</f>
        <v>SPIRIT AIRLINES, INC.</v>
      </c>
      <c r="C35" s="65">
        <f>'Centrally Assessed Values'!E102</f>
        <v>1167775.8600000001</v>
      </c>
      <c r="D35" s="69">
        <v>0</v>
      </c>
      <c r="E35" s="66">
        <f t="shared" si="0"/>
        <v>1167775.8600000001</v>
      </c>
    </row>
    <row r="36" spans="1:5" x14ac:dyDescent="0.25">
      <c r="A36" s="29">
        <v>8</v>
      </c>
      <c r="B36" s="64" t="str">
        <f>'Centrally Assessed Values'!B103</f>
        <v>AMERICAN AIRLINES INCORPORATED</v>
      </c>
      <c r="C36" s="65">
        <f>'Centrally Assessed Values'!E103</f>
        <v>632144.18999999994</v>
      </c>
      <c r="D36" s="69">
        <v>0</v>
      </c>
      <c r="E36" s="66">
        <f t="shared" si="0"/>
        <v>632144.18999999994</v>
      </c>
    </row>
    <row r="37" spans="1:5" x14ac:dyDescent="0.25">
      <c r="A37" s="29">
        <v>9</v>
      </c>
      <c r="B37" s="64" t="str">
        <f>'Centrally Assessed Values'!B104</f>
        <v>ONLINE TRANSMISSION COMPANY</v>
      </c>
      <c r="C37" s="65">
        <f>'Centrally Assessed Values'!E104</f>
        <v>563664.70000000007</v>
      </c>
      <c r="D37" s="69">
        <v>0</v>
      </c>
      <c r="E37" s="66">
        <f t="shared" si="0"/>
        <v>563664.70000000007</v>
      </c>
    </row>
    <row r="38" spans="1:5" ht="15.75" thickBot="1" x14ac:dyDescent="0.3">
      <c r="A38" s="29">
        <v>10</v>
      </c>
      <c r="B38" s="88" t="str">
        <f>'Centrally Assessed Values'!B105</f>
        <v>JETBLUE AIRWAYS CORPORATION</v>
      </c>
      <c r="C38" s="89">
        <f>'Centrally Assessed Values'!E105</f>
        <v>373059.02</v>
      </c>
      <c r="D38" s="70">
        <v>0</v>
      </c>
      <c r="E38" s="67">
        <f t="shared" si="0"/>
        <v>373059.02</v>
      </c>
    </row>
    <row r="40" spans="1:5" x14ac:dyDescent="0.25">
      <c r="C40" s="85">
        <f>SUM(C29:C38)</f>
        <v>70844648.329999983</v>
      </c>
      <c r="D40" s="85">
        <f t="shared" ref="D40:E40" si="1">SUM(D29:D38)</f>
        <v>0</v>
      </c>
      <c r="E40" s="85">
        <f t="shared" si="1"/>
        <v>70844648.329999983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4AA8F-CFA0-4229-976D-8DF96936A0E6}">
  <sheetPr>
    <pageSetUpPr fitToPage="1"/>
  </sheetPr>
  <dimension ref="A1:F40"/>
  <sheetViews>
    <sheetView topLeftCell="A18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41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42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Values'!B108</f>
        <v>ONLINE TRANSMISSION COMPANY</v>
      </c>
      <c r="C29" s="65">
        <f>'Centrally Assessed Values'!E108</f>
        <v>46548362.089999996</v>
      </c>
      <c r="D29" s="69">
        <v>0</v>
      </c>
      <c r="E29" s="66">
        <f t="shared" ref="E29:E38" si="0">C29+D29</f>
        <v>46548362.089999996</v>
      </c>
    </row>
    <row r="30" spans="1:5" x14ac:dyDescent="0.25">
      <c r="A30" s="29">
        <v>2</v>
      </c>
      <c r="B30" s="64" t="str">
        <f>'Centrally Assessed Values'!B109</f>
        <v>UNION PACIFIC RAILROAD</v>
      </c>
      <c r="C30" s="65">
        <f>'Centrally Assessed Values'!E109</f>
        <v>37030494.809999995</v>
      </c>
      <c r="D30" s="69">
        <v>0</v>
      </c>
      <c r="E30" s="66">
        <f t="shared" si="0"/>
        <v>37030494.809999995</v>
      </c>
    </row>
    <row r="31" spans="1:5" x14ac:dyDescent="0.25">
      <c r="A31" s="29">
        <v>3</v>
      </c>
      <c r="B31" s="64" t="str">
        <f>'Centrally Assessed Values'!B110</f>
        <v>KERN RIVER GAS TRANSMISSION</v>
      </c>
      <c r="C31" s="65">
        <f>'Centrally Assessed Values'!E110</f>
        <v>13994734.609999999</v>
      </c>
      <c r="D31" s="69">
        <v>0</v>
      </c>
      <c r="E31" s="66">
        <f t="shared" si="0"/>
        <v>13994734.609999999</v>
      </c>
    </row>
    <row r="32" spans="1:5" x14ac:dyDescent="0.25">
      <c r="A32" s="29">
        <v>4</v>
      </c>
      <c r="B32" s="64" t="str">
        <f>'Centrally Assessed Values'!B111</f>
        <v>NV Energy Combined</v>
      </c>
      <c r="C32" s="65">
        <f>'Centrally Assessed Values'!E111</f>
        <v>10972949.470000001</v>
      </c>
      <c r="D32" s="69">
        <v>0</v>
      </c>
      <c r="E32" s="66">
        <f t="shared" si="0"/>
        <v>10972949.470000001</v>
      </c>
    </row>
    <row r="33" spans="1:5" x14ac:dyDescent="0.25">
      <c r="A33" s="29">
        <v>5</v>
      </c>
      <c r="B33" s="64" t="str">
        <f>'Centrally Assessed Values'!B112</f>
        <v>UNEV PIPELINE, LLC</v>
      </c>
      <c r="C33" s="65">
        <f>'Centrally Assessed Values'!E112</f>
        <v>8698152.4600000009</v>
      </c>
      <c r="D33" s="69">
        <v>0</v>
      </c>
      <c r="E33" s="66">
        <f t="shared" si="0"/>
        <v>8698152.4600000009</v>
      </c>
    </row>
    <row r="34" spans="1:5" x14ac:dyDescent="0.25">
      <c r="A34" s="29">
        <v>6</v>
      </c>
      <c r="B34" s="64" t="str">
        <f>'Centrally Assessed Values'!B113</f>
        <v>ALLEGIANT AIR</v>
      </c>
      <c r="C34" s="65">
        <f>'Centrally Assessed Values'!E113</f>
        <v>4659303.0600000005</v>
      </c>
      <c r="D34" s="69">
        <v>0</v>
      </c>
      <c r="E34" s="66">
        <f t="shared" si="0"/>
        <v>4659303.0600000005</v>
      </c>
    </row>
    <row r="35" spans="1:5" x14ac:dyDescent="0.25">
      <c r="A35" s="29">
        <v>7</v>
      </c>
      <c r="B35" s="64" t="str">
        <f>'Centrally Assessed Values'!B114</f>
        <v>LINCOLN COUNTY TELEPHONE SYSTEM</v>
      </c>
      <c r="C35" s="65">
        <f>'Centrally Assessed Values'!E114</f>
        <v>3347520.45</v>
      </c>
      <c r="D35" s="69">
        <v>0</v>
      </c>
      <c r="E35" s="66">
        <f t="shared" si="0"/>
        <v>3347520.45</v>
      </c>
    </row>
    <row r="36" spans="1:5" x14ac:dyDescent="0.25">
      <c r="A36" s="29">
        <v>8</v>
      </c>
      <c r="B36" s="64" t="str">
        <f>'Centrally Assessed Values'!B115</f>
        <v>AMERICAN AIRLINES INCORPORATED</v>
      </c>
      <c r="C36" s="65">
        <f>'Centrally Assessed Values'!E115</f>
        <v>1916175.94</v>
      </c>
      <c r="D36" s="69">
        <v>0</v>
      </c>
      <c r="E36" s="66">
        <f t="shared" si="0"/>
        <v>1916175.94</v>
      </c>
    </row>
    <row r="37" spans="1:5" x14ac:dyDescent="0.25">
      <c r="A37" s="29">
        <v>9</v>
      </c>
      <c r="B37" s="64" t="str">
        <f>'Centrally Assessed Values'!B116</f>
        <v>SOUTHWEST AIRLINES COMPANY</v>
      </c>
      <c r="C37" s="65">
        <f>'Centrally Assessed Values'!E116</f>
        <v>1076888.1499999999</v>
      </c>
      <c r="D37" s="69">
        <v>0</v>
      </c>
      <c r="E37" s="66">
        <f t="shared" si="0"/>
        <v>1076888.1499999999</v>
      </c>
    </row>
    <row r="38" spans="1:5" ht="15.75" thickBot="1" x14ac:dyDescent="0.3">
      <c r="A38" s="29">
        <v>10</v>
      </c>
      <c r="B38" s="88" t="str">
        <f>'Centrally Assessed Values'!B117</f>
        <v>SPIRIT AIRLINES, INC.</v>
      </c>
      <c r="C38" s="89">
        <f>'Centrally Assessed Values'!E117</f>
        <v>913912</v>
      </c>
      <c r="D38" s="70">
        <v>0</v>
      </c>
      <c r="E38" s="67">
        <f t="shared" si="0"/>
        <v>913912</v>
      </c>
    </row>
    <row r="40" spans="1:5" x14ac:dyDescent="0.25">
      <c r="C40" s="85">
        <f>SUM(C29:C38)</f>
        <v>129158493.04000001</v>
      </c>
      <c r="D40" s="85">
        <f t="shared" ref="D40:E40" si="1">SUM(D29:D38)</f>
        <v>0</v>
      </c>
      <c r="E40" s="85">
        <f t="shared" si="1"/>
        <v>129158493.04000001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4FD8-9CF4-4F8E-BB84-889270F4EBDC}">
  <sheetPr>
    <pageSetUpPr fitToPage="1"/>
  </sheetPr>
  <dimension ref="A1:F40"/>
  <sheetViews>
    <sheetView topLeftCell="A15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54.710937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43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44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Values'!B120</f>
        <v>NV Energy Combined</v>
      </c>
      <c r="C29" s="65">
        <f>'Centrally Assessed Values'!E120</f>
        <v>53182617.659999996</v>
      </c>
      <c r="D29" s="69">
        <v>0</v>
      </c>
      <c r="E29" s="66">
        <f t="shared" ref="E29:E38" si="0">C29+D29</f>
        <v>53182617.659999996</v>
      </c>
    </row>
    <row r="30" spans="1:5" x14ac:dyDescent="0.25">
      <c r="A30" s="29">
        <v>2</v>
      </c>
      <c r="B30" s="64" t="str">
        <f>'Centrally Assessed Values'!B121</f>
        <v>SOUTHWEST GAS CORPORATION</v>
      </c>
      <c r="C30" s="65">
        <f>'Centrally Assessed Values'!E121</f>
        <v>18722367.57</v>
      </c>
      <c r="D30" s="69">
        <v>0</v>
      </c>
      <c r="E30" s="66">
        <f t="shared" si="0"/>
        <v>18722367.57</v>
      </c>
    </row>
    <row r="31" spans="1:5" x14ac:dyDescent="0.25">
      <c r="A31" s="29">
        <v>3</v>
      </c>
      <c r="B31" s="64" t="str">
        <f>'Centrally Assessed Values'!B122</f>
        <v>UNION PACIFIC RAILROAD</v>
      </c>
      <c r="C31" s="65">
        <f>'Centrally Assessed Values'!E122</f>
        <v>14422708.379999999</v>
      </c>
      <c r="D31" s="69">
        <v>0</v>
      </c>
      <c r="E31" s="66">
        <f t="shared" si="0"/>
        <v>14422708.379999999</v>
      </c>
    </row>
    <row r="32" spans="1:5" x14ac:dyDescent="0.25">
      <c r="A32" s="29">
        <v>4</v>
      </c>
      <c r="B32" s="64" t="str">
        <f>'Centrally Assessed Values'!B123</f>
        <v>SOUTHERN CALIFORNIA EDISON COMPANY</v>
      </c>
      <c r="C32" s="65">
        <f>'Centrally Assessed Values'!E123</f>
        <v>8321947.9900000002</v>
      </c>
      <c r="D32" s="69">
        <v>0</v>
      </c>
      <c r="E32" s="66">
        <f t="shared" si="0"/>
        <v>8321947.9900000002</v>
      </c>
    </row>
    <row r="33" spans="1:5" x14ac:dyDescent="0.25">
      <c r="A33" s="29">
        <v>5</v>
      </c>
      <c r="B33" s="64" t="str">
        <f>'Centrally Assessed Values'!B124</f>
        <v>KINDER MORGAN PIPELINE (SFPP LP)</v>
      </c>
      <c r="C33" s="65">
        <f>'Centrally Assessed Values'!E124</f>
        <v>2643941.2799999998</v>
      </c>
      <c r="D33" s="69">
        <v>0</v>
      </c>
      <c r="E33" s="66">
        <f t="shared" si="0"/>
        <v>2643941.2799999998</v>
      </c>
    </row>
    <row r="34" spans="1:5" x14ac:dyDescent="0.25">
      <c r="A34" s="29">
        <v>6</v>
      </c>
      <c r="B34" s="64" t="str">
        <f>'Centrally Assessed Values'!B125</f>
        <v>AMERICAN AIRLINES INCORPORATED</v>
      </c>
      <c r="C34" s="65">
        <f>'Centrally Assessed Values'!E125</f>
        <v>2468810.67</v>
      </c>
      <c r="D34" s="69">
        <v>0</v>
      </c>
      <c r="E34" s="66">
        <f t="shared" si="0"/>
        <v>2468810.67</v>
      </c>
    </row>
    <row r="35" spans="1:5" x14ac:dyDescent="0.25">
      <c r="A35" s="29">
        <v>7</v>
      </c>
      <c r="B35" s="64" t="str">
        <f>'Centrally Assessed Values'!B126</f>
        <v>VERIZON Combined Entities</v>
      </c>
      <c r="C35" s="65">
        <f>'Centrally Assessed Values'!E126</f>
        <v>1688198.97</v>
      </c>
      <c r="D35" s="69">
        <v>0</v>
      </c>
      <c r="E35" s="66">
        <f t="shared" si="0"/>
        <v>1688198.97</v>
      </c>
    </row>
    <row r="36" spans="1:5" x14ac:dyDescent="0.25">
      <c r="A36" s="29">
        <v>8</v>
      </c>
      <c r="B36" s="64" t="str">
        <f>'Centrally Assessed Values'!B127</f>
        <v>CITY OF LOS ANGELES DEPARTMENT OF WATER AND POWER</v>
      </c>
      <c r="C36" s="65">
        <f>'Centrally Assessed Values'!E127</f>
        <v>1275529.54</v>
      </c>
      <c r="D36" s="69">
        <v>0</v>
      </c>
      <c r="E36" s="66">
        <f t="shared" si="0"/>
        <v>1275529.54</v>
      </c>
    </row>
    <row r="37" spans="1:5" x14ac:dyDescent="0.25">
      <c r="A37" s="29">
        <v>9</v>
      </c>
      <c r="B37" s="64" t="str">
        <f>'Centrally Assessed Values'!B128</f>
        <v>SOUTHWEST AIRLINES COMPANY</v>
      </c>
      <c r="C37" s="65">
        <f>'Centrally Assessed Values'!E128</f>
        <v>1266883.28</v>
      </c>
      <c r="D37" s="69">
        <v>0</v>
      </c>
      <c r="E37" s="66">
        <f t="shared" si="0"/>
        <v>1266883.28</v>
      </c>
    </row>
    <row r="38" spans="1:5" ht="15.75" thickBot="1" x14ac:dyDescent="0.3">
      <c r="A38" s="29">
        <v>10</v>
      </c>
      <c r="B38" s="88" t="str">
        <f>'Centrally Assessed Values'!B129</f>
        <v>ALASKA AIRLINES</v>
      </c>
      <c r="C38" s="89">
        <f>'Centrally Assessed Values'!E129</f>
        <v>1057739.81</v>
      </c>
      <c r="D38" s="70">
        <v>0</v>
      </c>
      <c r="E38" s="67">
        <f t="shared" si="0"/>
        <v>1057739.81</v>
      </c>
    </row>
    <row r="40" spans="1:5" x14ac:dyDescent="0.25">
      <c r="C40" s="85">
        <f>SUM(C29:C38)</f>
        <v>105050745.14999999</v>
      </c>
      <c r="D40" s="85">
        <f t="shared" ref="D40:E40" si="1">SUM(D29:D38)</f>
        <v>0</v>
      </c>
      <c r="E40" s="85">
        <f t="shared" si="1"/>
        <v>105050745.14999999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CE38-3F54-4FB4-BBC2-2F4DC626A869}">
  <sheetPr>
    <pageSetUpPr fitToPage="1"/>
  </sheetPr>
  <dimension ref="A1:F40"/>
  <sheetViews>
    <sheetView topLeftCell="A11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54.8554687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45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46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Values'!B131</f>
        <v>ORNI 37 LLC (Ormat NV)</v>
      </c>
      <c r="C29" s="65">
        <f>'Centrally Assessed Values'!E131</f>
        <v>25996900</v>
      </c>
      <c r="D29" s="69">
        <v>0</v>
      </c>
      <c r="E29" s="66">
        <f t="shared" ref="E29:E38" si="0">C29+D29</f>
        <v>25996900</v>
      </c>
    </row>
    <row r="30" spans="1:5" x14ac:dyDescent="0.25">
      <c r="A30" s="29">
        <v>2</v>
      </c>
      <c r="B30" s="64" t="str">
        <f>'Centrally Assessed Values'!B132</f>
        <v>ORNI 47, LLC (Ormat NV)</v>
      </c>
      <c r="C30" s="65">
        <f>'Centrally Assessed Values'!E132</f>
        <v>25315400</v>
      </c>
      <c r="D30" s="69">
        <v>0</v>
      </c>
      <c r="E30" s="66">
        <f t="shared" si="0"/>
        <v>25315400</v>
      </c>
    </row>
    <row r="31" spans="1:5" x14ac:dyDescent="0.25">
      <c r="A31" s="29">
        <v>3</v>
      </c>
      <c r="B31" s="64" t="str">
        <f>'Centrally Assessed Values'!B133</f>
        <v>NV Energy Combined</v>
      </c>
      <c r="C31" s="65">
        <f>'Centrally Assessed Values'!E133</f>
        <v>17922149.610000003</v>
      </c>
      <c r="D31" s="69">
        <v>0</v>
      </c>
      <c r="E31" s="66">
        <f t="shared" si="0"/>
        <v>17922149.610000003</v>
      </c>
    </row>
    <row r="32" spans="1:5" x14ac:dyDescent="0.25">
      <c r="A32" s="29">
        <v>4</v>
      </c>
      <c r="B32" s="64" t="str">
        <f>'Centrally Assessed Values'!B134</f>
        <v>SOUTHERN CALIFORNIA EDISON COMPANY</v>
      </c>
      <c r="C32" s="65">
        <f>'Centrally Assessed Values'!E134</f>
        <v>4193555.85</v>
      </c>
      <c r="D32" s="69">
        <v>0</v>
      </c>
      <c r="E32" s="66">
        <f t="shared" si="0"/>
        <v>4193555.85</v>
      </c>
    </row>
    <row r="33" spans="1:5" x14ac:dyDescent="0.25">
      <c r="A33" s="29">
        <v>5</v>
      </c>
      <c r="B33" s="64" t="str">
        <f>'Centrally Assessed Values'!B135</f>
        <v>SOUTHWEST AIRLINES COMPANY</v>
      </c>
      <c r="C33" s="65">
        <f>'Centrally Assessed Values'!E135</f>
        <v>3963333.74</v>
      </c>
      <c r="D33" s="69">
        <v>0</v>
      </c>
      <c r="E33" s="66">
        <f t="shared" si="0"/>
        <v>3963333.74</v>
      </c>
    </row>
    <row r="34" spans="1:5" x14ac:dyDescent="0.25">
      <c r="A34" s="29">
        <v>6</v>
      </c>
      <c r="B34" s="64" t="str">
        <f>'Centrally Assessed Values'!B136</f>
        <v>ALASKA AIRLINES</v>
      </c>
      <c r="C34" s="65">
        <f>'Centrally Assessed Values'!E136</f>
        <v>2820639.94</v>
      </c>
      <c r="D34" s="69">
        <v>0</v>
      </c>
      <c r="E34" s="66">
        <f t="shared" si="0"/>
        <v>2820639.94</v>
      </c>
    </row>
    <row r="35" spans="1:5" x14ac:dyDescent="0.25">
      <c r="A35" s="29">
        <v>7</v>
      </c>
      <c r="B35" s="64" t="str">
        <f>'Centrally Assessed Values'!B137</f>
        <v>AMERICAN AIRLINES INCORPORATED</v>
      </c>
      <c r="C35" s="65">
        <f>'Centrally Assessed Values'!E137</f>
        <v>2658121.66</v>
      </c>
      <c r="D35" s="69">
        <v>0</v>
      </c>
      <c r="E35" s="66">
        <f t="shared" si="0"/>
        <v>2658121.66</v>
      </c>
    </row>
    <row r="36" spans="1:5" x14ac:dyDescent="0.25">
      <c r="A36" s="29">
        <v>8</v>
      </c>
      <c r="B36" s="64" t="str">
        <f>'Centrally Assessed Values'!B138</f>
        <v>ALLEGIANT AIR</v>
      </c>
      <c r="C36" s="65">
        <f>'Centrally Assessed Values'!E138</f>
        <v>1210845.25</v>
      </c>
      <c r="D36" s="69">
        <v>0</v>
      </c>
      <c r="E36" s="66">
        <f t="shared" si="0"/>
        <v>1210845.25</v>
      </c>
    </row>
    <row r="37" spans="1:5" x14ac:dyDescent="0.25">
      <c r="A37" s="29">
        <v>9</v>
      </c>
      <c r="B37" s="64" t="str">
        <f>'Centrally Assessed Values'!B139</f>
        <v>SOUTHWEST GAS CORPORATION</v>
      </c>
      <c r="C37" s="65">
        <f>'Centrally Assessed Values'!E139</f>
        <v>821600.36</v>
      </c>
      <c r="D37" s="69">
        <v>0</v>
      </c>
      <c r="E37" s="66">
        <f t="shared" si="0"/>
        <v>821600.36</v>
      </c>
    </row>
    <row r="38" spans="1:5" ht="15.75" thickBot="1" x14ac:dyDescent="0.3">
      <c r="A38" s="29">
        <v>10</v>
      </c>
      <c r="B38" s="88" t="str">
        <f>'Centrally Assessed Values'!B140</f>
        <v>CITY OF LOS ANGELES DEPARTMENT OF WATER AND POWER</v>
      </c>
      <c r="C38" s="89">
        <f>'Centrally Assessed Values'!E140</f>
        <v>643691.1</v>
      </c>
      <c r="D38" s="70">
        <v>0</v>
      </c>
      <c r="E38" s="67">
        <f t="shared" si="0"/>
        <v>643691.1</v>
      </c>
    </row>
    <row r="40" spans="1:5" x14ac:dyDescent="0.25">
      <c r="C40" s="85">
        <f>SUM(C29:C38)</f>
        <v>85546237.509999976</v>
      </c>
      <c r="D40" s="85">
        <f t="shared" ref="D40:E40" si="1">SUM(D29:D38)</f>
        <v>0</v>
      </c>
      <c r="E40" s="85">
        <f t="shared" si="1"/>
        <v>85546237.509999976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7FEC-1758-40AD-84A8-9452ECD19C23}">
  <sheetPr>
    <pageSetUpPr fitToPage="1"/>
  </sheetPr>
  <dimension ref="A1:F40"/>
  <sheetViews>
    <sheetView topLeftCell="A15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47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48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Values'!B142</f>
        <v>VALLEY ELECTRIC ASSOCIATION IC</v>
      </c>
      <c r="C29" s="65">
        <f>'Centrally Assessed Values'!E142</f>
        <v>35374224.560000002</v>
      </c>
      <c r="D29" s="69">
        <v>0</v>
      </c>
      <c r="E29" s="66">
        <f t="shared" ref="E29:E38" si="0">C29+D29</f>
        <v>35374224.560000002</v>
      </c>
    </row>
    <row r="30" spans="1:5" x14ac:dyDescent="0.25">
      <c r="A30" s="29">
        <v>2</v>
      </c>
      <c r="B30" s="64" t="str">
        <f>'Centrally Assessed Values'!B143</f>
        <v>NV Energy Combined</v>
      </c>
      <c r="C30" s="65">
        <f>'Centrally Assessed Values'!E143</f>
        <v>22604967.700000003</v>
      </c>
      <c r="D30" s="69">
        <v>0</v>
      </c>
      <c r="E30" s="66">
        <f t="shared" si="0"/>
        <v>22604967.700000003</v>
      </c>
    </row>
    <row r="31" spans="1:5" x14ac:dyDescent="0.25">
      <c r="A31" s="29">
        <v>3</v>
      </c>
      <c r="B31" s="64" t="str">
        <f>'Centrally Assessed Values'!B144</f>
        <v>ONLINE TRANSMISSION COMPANY</v>
      </c>
      <c r="C31" s="65">
        <f>'Centrally Assessed Values'!E144</f>
        <v>18847726.079999998</v>
      </c>
      <c r="D31" s="69">
        <v>0</v>
      </c>
      <c r="E31" s="66">
        <f t="shared" si="0"/>
        <v>18847726.079999998</v>
      </c>
    </row>
    <row r="32" spans="1:5" x14ac:dyDescent="0.25">
      <c r="A32" s="29">
        <v>4</v>
      </c>
      <c r="B32" s="64" t="str">
        <f>'Centrally Assessed Values'!B145</f>
        <v>SOUTHWEST AIRLINES COMPANY</v>
      </c>
      <c r="C32" s="65">
        <f>'Centrally Assessed Values'!E145</f>
        <v>18440078.619999997</v>
      </c>
      <c r="D32" s="69">
        <v>0</v>
      </c>
      <c r="E32" s="66">
        <f t="shared" si="0"/>
        <v>18440078.619999997</v>
      </c>
    </row>
    <row r="33" spans="1:5" x14ac:dyDescent="0.25">
      <c r="A33" s="29">
        <v>5</v>
      </c>
      <c r="B33" s="64" t="str">
        <f>'Centrally Assessed Values'!B146</f>
        <v>AMERICAN AIRLINES INCORPORATED</v>
      </c>
      <c r="C33" s="65">
        <f>'Centrally Assessed Values'!E146</f>
        <v>9182775.6600000001</v>
      </c>
      <c r="D33" s="69">
        <v>0</v>
      </c>
      <c r="E33" s="66">
        <f t="shared" si="0"/>
        <v>9182775.6600000001</v>
      </c>
    </row>
    <row r="34" spans="1:5" x14ac:dyDescent="0.25">
      <c r="A34" s="29">
        <v>6</v>
      </c>
      <c r="B34" s="64" t="str">
        <f>'Centrally Assessed Values'!B147</f>
        <v>ALLEGIANT AIR</v>
      </c>
      <c r="C34" s="65">
        <f>'Centrally Assessed Values'!E147</f>
        <v>7633576.9500000002</v>
      </c>
      <c r="D34" s="69">
        <v>0</v>
      </c>
      <c r="E34" s="66">
        <f t="shared" si="0"/>
        <v>7633576.9500000002</v>
      </c>
    </row>
    <row r="35" spans="1:5" x14ac:dyDescent="0.25">
      <c r="A35" s="29">
        <v>7</v>
      </c>
      <c r="B35" s="64" t="str">
        <f>'Centrally Assessed Values'!B148</f>
        <v>GRIDLIANCE GP LLC</v>
      </c>
      <c r="C35" s="65">
        <f>'Centrally Assessed Values'!E148</f>
        <v>6591124.6800000006</v>
      </c>
      <c r="D35" s="69">
        <v>0</v>
      </c>
      <c r="E35" s="66">
        <f t="shared" si="0"/>
        <v>6591124.6800000006</v>
      </c>
    </row>
    <row r="36" spans="1:5" x14ac:dyDescent="0.25">
      <c r="A36" s="29">
        <v>8</v>
      </c>
      <c r="B36" s="64" t="str">
        <f>'Centrally Assessed Values'!B149</f>
        <v>SPIRIT AIRLINES, INC.</v>
      </c>
      <c r="C36" s="65">
        <f>'Centrally Assessed Values'!E149</f>
        <v>4400862.3099999996</v>
      </c>
      <c r="D36" s="69">
        <v>0</v>
      </c>
      <c r="E36" s="66">
        <f t="shared" si="0"/>
        <v>4400862.3099999996</v>
      </c>
    </row>
    <row r="37" spans="1:5" x14ac:dyDescent="0.25">
      <c r="A37" s="29">
        <v>9</v>
      </c>
      <c r="B37" s="64" t="str">
        <f>'Centrally Assessed Values'!B150</f>
        <v>ALASKA AIRLINES</v>
      </c>
      <c r="C37" s="65">
        <f>'Centrally Assessed Values'!E150</f>
        <v>4054669.95</v>
      </c>
      <c r="D37" s="69">
        <v>0</v>
      </c>
      <c r="E37" s="66">
        <f t="shared" si="0"/>
        <v>4054669.95</v>
      </c>
    </row>
    <row r="38" spans="1:5" ht="15.75" thickBot="1" x14ac:dyDescent="0.3">
      <c r="A38" s="29">
        <v>10</v>
      </c>
      <c r="B38" s="88" t="str">
        <f>'Centrally Assessed Values'!B151</f>
        <v>UNITED AIRLINES INCORPORATED</v>
      </c>
      <c r="C38" s="89">
        <f>'Centrally Assessed Values'!E151</f>
        <v>3317539.21</v>
      </c>
      <c r="D38" s="70">
        <v>0</v>
      </c>
      <c r="E38" s="67">
        <f t="shared" si="0"/>
        <v>3317539.21</v>
      </c>
    </row>
    <row r="40" spans="1:5" x14ac:dyDescent="0.25">
      <c r="C40" s="85">
        <f>SUM(C29:C38)</f>
        <v>130447545.72000001</v>
      </c>
      <c r="D40" s="85">
        <f t="shared" ref="D40:E40" si="1">SUM(D29:D38)</f>
        <v>0</v>
      </c>
      <c r="E40" s="85">
        <f t="shared" si="1"/>
        <v>130447545.72000001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9E17-B47B-4C8F-B0AC-2B541F7B4EAC}">
  <sheetPr>
    <pageSetUpPr fitToPage="1"/>
  </sheetPr>
  <dimension ref="A1:F40"/>
  <sheetViews>
    <sheetView topLeftCell="A11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55.425781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49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50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Values'!B153</f>
        <v>UNION PACIFIC RAILROAD</v>
      </c>
      <c r="C29" s="65">
        <f>'Centrally Assessed Values'!E153</f>
        <v>31451676.310000002</v>
      </c>
      <c r="D29" s="69">
        <v>0</v>
      </c>
      <c r="E29" s="66">
        <f t="shared" ref="E29:E38" si="0">C29+D29</f>
        <v>31451676.310000002</v>
      </c>
    </row>
    <row r="30" spans="1:5" x14ac:dyDescent="0.25">
      <c r="A30" s="29">
        <v>2</v>
      </c>
      <c r="B30" s="64" t="str">
        <f>'Centrally Assessed Values'!B154</f>
        <v>NV Energy Combined</v>
      </c>
      <c r="C30" s="65">
        <f>'Centrally Assessed Values'!E154</f>
        <v>30236739.960000001</v>
      </c>
      <c r="D30" s="69">
        <v>0</v>
      </c>
      <c r="E30" s="66">
        <f t="shared" si="0"/>
        <v>30236739.960000001</v>
      </c>
    </row>
    <row r="31" spans="1:5" x14ac:dyDescent="0.25">
      <c r="A31" s="29">
        <v>3</v>
      </c>
      <c r="B31" s="64" t="str">
        <f>'Centrally Assessed Values'!B155</f>
        <v>SOUTHWEST GAS CORPORATION</v>
      </c>
      <c r="C31" s="65">
        <f>'Centrally Assessed Values'!E155</f>
        <v>14970970.85</v>
      </c>
      <c r="D31" s="69">
        <v>0</v>
      </c>
      <c r="E31" s="66">
        <f t="shared" si="0"/>
        <v>14970970.85</v>
      </c>
    </row>
    <row r="32" spans="1:5" x14ac:dyDescent="0.25">
      <c r="A32" s="29">
        <v>4</v>
      </c>
      <c r="B32" s="64" t="str">
        <f>'Centrally Assessed Values'!B156</f>
        <v>ORNI 15 LLC</v>
      </c>
      <c r="C32" s="65">
        <f>'Centrally Assessed Values'!E156</f>
        <v>9199545.4900000002</v>
      </c>
      <c r="D32" s="69">
        <v>0</v>
      </c>
      <c r="E32" s="66">
        <f t="shared" si="0"/>
        <v>9199545.4900000002</v>
      </c>
    </row>
    <row r="33" spans="1:5" x14ac:dyDescent="0.25">
      <c r="A33" s="29">
        <v>5</v>
      </c>
      <c r="B33" s="64" t="str">
        <f>'Centrally Assessed Values'!B157</f>
        <v>SOUTHERN CALIFORNIA EDISON COMPANY</v>
      </c>
      <c r="C33" s="65">
        <f>'Centrally Assessed Values'!E157</f>
        <v>3554137</v>
      </c>
      <c r="D33" s="69">
        <v>0</v>
      </c>
      <c r="E33" s="66">
        <f t="shared" si="0"/>
        <v>3554137</v>
      </c>
    </row>
    <row r="34" spans="1:5" x14ac:dyDescent="0.25">
      <c r="A34" s="29">
        <v>6</v>
      </c>
      <c r="B34" s="64" t="str">
        <f>'Centrally Assessed Values'!B158</f>
        <v>ALLEGIANT AIR</v>
      </c>
      <c r="C34" s="65">
        <f>'Centrally Assessed Values'!E158</f>
        <v>1555044.89</v>
      </c>
      <c r="D34" s="69">
        <v>0</v>
      </c>
      <c r="E34" s="66">
        <f t="shared" si="0"/>
        <v>1555044.89</v>
      </c>
    </row>
    <row r="35" spans="1:5" x14ac:dyDescent="0.25">
      <c r="A35" s="29">
        <v>7</v>
      </c>
      <c r="B35" s="64" t="str">
        <f>'Centrally Assessed Values'!B159</f>
        <v>SPIRIT AIRLINES, INC.</v>
      </c>
      <c r="C35" s="65">
        <f>'Centrally Assessed Values'!E159</f>
        <v>1505834.08</v>
      </c>
      <c r="D35" s="69">
        <v>0</v>
      </c>
      <c r="E35" s="66">
        <f t="shared" si="0"/>
        <v>1505834.08</v>
      </c>
    </row>
    <row r="36" spans="1:5" x14ac:dyDescent="0.25">
      <c r="A36" s="29">
        <v>8</v>
      </c>
      <c r="B36" s="64" t="str">
        <f>'Centrally Assessed Values'!B160</f>
        <v>CITY OF LOS ANGELES DEPARTMENT OF WATER AND POWER</v>
      </c>
      <c r="C36" s="65">
        <f>'Centrally Assessed Values'!E160</f>
        <v>545613.52</v>
      </c>
      <c r="D36" s="69">
        <v>0</v>
      </c>
      <c r="E36" s="66">
        <f t="shared" si="0"/>
        <v>545613.52</v>
      </c>
    </row>
    <row r="37" spans="1:5" x14ac:dyDescent="0.25">
      <c r="A37" s="29">
        <v>9</v>
      </c>
      <c r="B37" s="64" t="str">
        <f>'Centrally Assessed Values'!B161</f>
        <v>BURLINGTON NORTHERN SANTA FE RAILWAY</v>
      </c>
      <c r="C37" s="65">
        <f>'Centrally Assessed Values'!E161</f>
        <v>365791.83</v>
      </c>
      <c r="D37" s="69">
        <v>0</v>
      </c>
      <c r="E37" s="66">
        <f t="shared" si="0"/>
        <v>365791.83</v>
      </c>
    </row>
    <row r="38" spans="1:5" ht="15.75" thickBot="1" x14ac:dyDescent="0.3">
      <c r="A38" s="29">
        <v>10</v>
      </c>
      <c r="B38" s="88" t="str">
        <f>'Centrally Assessed Values'!B162</f>
        <v>HORIZON AIR INDUSTRIES, INC.</v>
      </c>
      <c r="C38" s="89">
        <f>'Centrally Assessed Values'!E162</f>
        <v>226868.99</v>
      </c>
      <c r="D38" s="70">
        <v>0</v>
      </c>
      <c r="E38" s="67">
        <f t="shared" si="0"/>
        <v>226868.99</v>
      </c>
    </row>
    <row r="40" spans="1:5" x14ac:dyDescent="0.25">
      <c r="C40" s="85">
        <f>SUM(C29:C38)</f>
        <v>93612222.919999987</v>
      </c>
      <c r="D40" s="85">
        <f t="shared" ref="D40:E40" si="1">SUM(D29:D38)</f>
        <v>0</v>
      </c>
      <c r="E40" s="85">
        <f t="shared" si="1"/>
        <v>93612222.919999987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01B9A-DF85-4D65-8C49-B897730E605A}">
  <sheetPr>
    <pageSetUpPr fitToPage="1"/>
  </sheetPr>
  <dimension ref="A1:F40"/>
  <sheetViews>
    <sheetView topLeftCell="A14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51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52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Values'!B166</f>
        <v>NV Energy Combined</v>
      </c>
      <c r="C29" s="65">
        <f>'Centrally Assessed Values'!E166</f>
        <v>89288055.879999995</v>
      </c>
      <c r="D29" s="69">
        <v>0</v>
      </c>
      <c r="E29" s="66">
        <f t="shared" ref="E29:E38" si="0">C29+D29</f>
        <v>89288055.879999995</v>
      </c>
    </row>
    <row r="30" spans="1:5" x14ac:dyDescent="0.25">
      <c r="A30" s="29">
        <v>2</v>
      </c>
      <c r="B30" s="64" t="str">
        <f>'Centrally Assessed Values'!B167</f>
        <v>KINDER MORGAN PIPELINE (SFPP LP)</v>
      </c>
      <c r="C30" s="65">
        <f>'Centrally Assessed Values'!E167</f>
        <v>3934057.21</v>
      </c>
      <c r="D30" s="69">
        <v>0</v>
      </c>
      <c r="E30" s="66">
        <f t="shared" si="0"/>
        <v>3934057.21</v>
      </c>
    </row>
    <row r="31" spans="1:5" x14ac:dyDescent="0.25">
      <c r="A31" s="29">
        <v>3</v>
      </c>
      <c r="B31" s="64" t="str">
        <f>'Centrally Assessed Values'!B168</f>
        <v>UNION PACIFIC RAILROAD</v>
      </c>
      <c r="C31" s="65">
        <f>'Centrally Assessed Values'!E168</f>
        <v>3354669.79</v>
      </c>
      <c r="D31" s="69">
        <v>0</v>
      </c>
      <c r="E31" s="66">
        <f t="shared" si="0"/>
        <v>3354669.79</v>
      </c>
    </row>
    <row r="32" spans="1:5" x14ac:dyDescent="0.25">
      <c r="A32" s="29">
        <v>4</v>
      </c>
      <c r="B32" s="64" t="str">
        <f>'Centrally Assessed Values'!B169</f>
        <v>AMERICAN AIRLINES INCORPORATED</v>
      </c>
      <c r="C32" s="65">
        <f>'Centrally Assessed Values'!E169</f>
        <v>1081495.17</v>
      </c>
      <c r="D32" s="69">
        <v>0</v>
      </c>
      <c r="E32" s="66">
        <f t="shared" si="0"/>
        <v>1081495.17</v>
      </c>
    </row>
    <row r="33" spans="1:5" x14ac:dyDescent="0.25">
      <c r="A33" s="29">
        <v>5</v>
      </c>
      <c r="B33" s="64" t="str">
        <f>'Centrally Assessed Values'!B170</f>
        <v>SOUTHWEST GAS CORPORATION</v>
      </c>
      <c r="C33" s="65">
        <f>'Centrally Assessed Values'!E170</f>
        <v>645767.70000000007</v>
      </c>
      <c r="D33" s="69">
        <v>0</v>
      </c>
      <c r="E33" s="66">
        <f t="shared" si="0"/>
        <v>645767.70000000007</v>
      </c>
    </row>
    <row r="34" spans="1:5" x14ac:dyDescent="0.25">
      <c r="A34" s="29">
        <v>6</v>
      </c>
      <c r="B34" s="64" t="str">
        <f>'Centrally Assessed Values'!B171</f>
        <v>UNITED AIRLINES INCORPORATED</v>
      </c>
      <c r="C34" s="65">
        <f>'Centrally Assessed Values'!E171</f>
        <v>530607.29</v>
      </c>
      <c r="D34" s="69">
        <v>0</v>
      </c>
      <c r="E34" s="66">
        <f t="shared" si="0"/>
        <v>530607.29</v>
      </c>
    </row>
    <row r="35" spans="1:5" x14ac:dyDescent="0.25">
      <c r="A35" s="29">
        <v>7</v>
      </c>
      <c r="B35" s="64" t="str">
        <f>'Centrally Assessed Values'!B172</f>
        <v>JETBLUE AIRWAYS CORPORATION</v>
      </c>
      <c r="C35" s="65">
        <f>'Centrally Assessed Values'!E172</f>
        <v>167929.16</v>
      </c>
      <c r="D35" s="69">
        <v>0</v>
      </c>
      <c r="E35" s="66">
        <f t="shared" si="0"/>
        <v>167929.16</v>
      </c>
    </row>
    <row r="36" spans="1:5" x14ac:dyDescent="0.25">
      <c r="A36" s="29">
        <v>8</v>
      </c>
      <c r="B36" s="64" t="str">
        <f>'Centrally Assessed Values'!B173</f>
        <v>SOUTHWEST AIRLINES COMPANY</v>
      </c>
      <c r="C36" s="65">
        <f>'Centrally Assessed Values'!E173</f>
        <v>147732.84</v>
      </c>
      <c r="D36" s="69">
        <v>0</v>
      </c>
      <c r="E36" s="66">
        <f t="shared" si="0"/>
        <v>147732.84</v>
      </c>
    </row>
    <row r="37" spans="1:5" x14ac:dyDescent="0.25">
      <c r="A37" s="29">
        <v>9</v>
      </c>
      <c r="B37" s="64" t="str">
        <f>'Centrally Assessed Values'!B174</f>
        <v>TUSCARORA GAS TRANS COMPANY</v>
      </c>
      <c r="C37" s="65">
        <f>'Centrally Assessed Values'!E174</f>
        <v>106143.91</v>
      </c>
      <c r="D37" s="69">
        <v>0</v>
      </c>
      <c r="E37" s="66">
        <f t="shared" si="0"/>
        <v>106143.91</v>
      </c>
    </row>
    <row r="38" spans="1:5" ht="15.75" thickBot="1" x14ac:dyDescent="0.3">
      <c r="A38" s="29">
        <v>10</v>
      </c>
      <c r="B38" s="88" t="str">
        <f>'Centrally Assessed Values'!B175</f>
        <v>ALLEGIANT AIR</v>
      </c>
      <c r="C38" s="89">
        <f>'Centrally Assessed Values'!E175</f>
        <v>101649.54</v>
      </c>
      <c r="D38" s="70">
        <v>0</v>
      </c>
      <c r="E38" s="67">
        <f t="shared" si="0"/>
        <v>101649.54</v>
      </c>
    </row>
    <row r="40" spans="1:5" x14ac:dyDescent="0.25">
      <c r="C40" s="85">
        <f>SUM(C29:C38)</f>
        <v>99358108.49000001</v>
      </c>
      <c r="D40" s="85">
        <f t="shared" ref="D40:E40" si="1">SUM(D29:D38)</f>
        <v>0</v>
      </c>
      <c r="E40" s="85">
        <f t="shared" si="1"/>
        <v>99358108.49000001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FC35-3498-45BF-A015-0BB4851BFD32}">
  <sheetPr>
    <pageSetUpPr fitToPage="1"/>
  </sheetPr>
  <dimension ref="A1:F40"/>
  <sheetViews>
    <sheetView topLeftCell="A11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53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54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Values'!B177</f>
        <v>NV Energy Combined</v>
      </c>
      <c r="C29" s="65">
        <f>'Centrally Assessed Values'!E177</f>
        <v>202087634.13</v>
      </c>
      <c r="D29" s="69">
        <v>0</v>
      </c>
      <c r="E29" s="66">
        <f t="shared" ref="E29:E38" si="0">C29+D29</f>
        <v>202087634.13</v>
      </c>
    </row>
    <row r="30" spans="1:5" x14ac:dyDescent="0.25">
      <c r="A30" s="29">
        <v>2</v>
      </c>
      <c r="B30" s="64" t="str">
        <f>'Centrally Assessed Values'!B178</f>
        <v>RUBY PIPELINE LLC</v>
      </c>
      <c r="C30" s="65">
        <f>'Centrally Assessed Values'!E178</f>
        <v>54402458.049999997</v>
      </c>
      <c r="D30" s="69">
        <v>0</v>
      </c>
      <c r="E30" s="66">
        <f t="shared" si="0"/>
        <v>54402458.049999997</v>
      </c>
    </row>
    <row r="31" spans="1:5" x14ac:dyDescent="0.25">
      <c r="A31" s="29">
        <v>3</v>
      </c>
      <c r="B31" s="64" t="str">
        <f>'Centrally Assessed Values'!B179</f>
        <v>UNION PACIFIC RAILROAD</v>
      </c>
      <c r="C31" s="65">
        <f>'Centrally Assessed Values'!E179</f>
        <v>44461892.140000001</v>
      </c>
      <c r="D31" s="69">
        <v>0</v>
      </c>
      <c r="E31" s="66">
        <f t="shared" si="0"/>
        <v>44461892.140000001</v>
      </c>
    </row>
    <row r="32" spans="1:5" x14ac:dyDescent="0.25">
      <c r="A32" s="29">
        <v>4</v>
      </c>
      <c r="B32" s="64" t="str">
        <f>'Centrally Assessed Values'!B180</f>
        <v>SOUTHERN CALIFORNIA EDISON COMPANY</v>
      </c>
      <c r="C32" s="65">
        <f>'Centrally Assessed Values'!E180</f>
        <v>19431680.68</v>
      </c>
      <c r="D32" s="69">
        <v>0</v>
      </c>
      <c r="E32" s="66">
        <f t="shared" si="0"/>
        <v>19431680.68</v>
      </c>
    </row>
    <row r="33" spans="1:5" x14ac:dyDescent="0.25">
      <c r="A33" s="29">
        <v>5</v>
      </c>
      <c r="B33" s="64" t="str">
        <f>'Centrally Assessed Values'!B181</f>
        <v>SOUTHWEST GAS CORPORATION</v>
      </c>
      <c r="C33" s="65">
        <f>'Centrally Assessed Values'!E181</f>
        <v>16863823.84</v>
      </c>
      <c r="D33" s="69">
        <v>0</v>
      </c>
      <c r="E33" s="66">
        <f t="shared" si="0"/>
        <v>16863823.84</v>
      </c>
    </row>
    <row r="34" spans="1:5" x14ac:dyDescent="0.25">
      <c r="A34" s="29">
        <v>6</v>
      </c>
      <c r="B34" s="64" t="str">
        <f>'Centrally Assessed Values'!B182</f>
        <v>FEDERAL EXPRESS CORPORATION</v>
      </c>
      <c r="C34" s="65">
        <f>'Centrally Assessed Values'!E182</f>
        <v>10080178.66</v>
      </c>
      <c r="D34" s="69">
        <v>0</v>
      </c>
      <c r="E34" s="66">
        <f t="shared" si="0"/>
        <v>10080178.66</v>
      </c>
    </row>
    <row r="35" spans="1:5" x14ac:dyDescent="0.25">
      <c r="A35" s="29">
        <v>7</v>
      </c>
      <c r="B35" s="64" t="str">
        <f>'Centrally Assessed Values'!B183</f>
        <v>TUSCARORA GAS TRANS COMPANY</v>
      </c>
      <c r="C35" s="65">
        <f>'Centrally Assessed Values'!E183</f>
        <v>9165756.0899999999</v>
      </c>
      <c r="D35" s="69">
        <v>0</v>
      </c>
      <c r="E35" s="66">
        <f t="shared" si="0"/>
        <v>9165756.0899999999</v>
      </c>
    </row>
    <row r="36" spans="1:5" x14ac:dyDescent="0.25">
      <c r="A36" s="29">
        <v>8</v>
      </c>
      <c r="B36" s="64" t="str">
        <f>'Centrally Assessed Values'!B184</f>
        <v>KINDER MORGAN PIPELINE (SFPP LP)</v>
      </c>
      <c r="C36" s="65">
        <f>'Centrally Assessed Values'!E184</f>
        <v>6969735.6299999999</v>
      </c>
      <c r="D36" s="69">
        <v>0</v>
      </c>
      <c r="E36" s="66">
        <f t="shared" si="0"/>
        <v>6969735.6299999999</v>
      </c>
    </row>
    <row r="37" spans="1:5" x14ac:dyDescent="0.25">
      <c r="A37" s="29">
        <v>9</v>
      </c>
      <c r="B37" s="64" t="str">
        <f>'Centrally Assessed Values'!B185</f>
        <v>DELTA AIR LINES INCORPORATED</v>
      </c>
      <c r="C37" s="65">
        <f>'Centrally Assessed Values'!E185</f>
        <v>6442514.6200000001</v>
      </c>
      <c r="D37" s="69">
        <v>0</v>
      </c>
      <c r="E37" s="66">
        <f t="shared" si="0"/>
        <v>6442514.6200000001</v>
      </c>
    </row>
    <row r="38" spans="1:5" ht="15.75" thickBot="1" x14ac:dyDescent="0.3">
      <c r="A38" s="29">
        <v>10</v>
      </c>
      <c r="B38" s="88" t="str">
        <f>'Centrally Assessed Values'!B186</f>
        <v>SOUTHWEST AIRLINES COMPANY</v>
      </c>
      <c r="C38" s="89">
        <f>'Centrally Assessed Values'!E186</f>
        <v>5826564.8600000003</v>
      </c>
      <c r="D38" s="70">
        <v>0</v>
      </c>
      <c r="E38" s="67">
        <f t="shared" si="0"/>
        <v>5826564.8600000003</v>
      </c>
    </row>
    <row r="40" spans="1:5" x14ac:dyDescent="0.25">
      <c r="C40" s="85">
        <f>SUM(C29:C38)</f>
        <v>375732238.69999999</v>
      </c>
      <c r="D40" s="85">
        <f t="shared" ref="D40:E40" si="1">SUM(D29:D38)</f>
        <v>0</v>
      </c>
      <c r="E40" s="85">
        <f t="shared" si="1"/>
        <v>375732238.69999999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E11E8-0DAA-4836-A84F-FC37AFCD0ABD}">
  <sheetPr>
    <pageSetUpPr fitToPage="1"/>
  </sheetPr>
  <dimension ref="A1:F40"/>
  <sheetViews>
    <sheetView topLeftCell="A18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55</v>
      </c>
      <c r="C9" s="98"/>
      <c r="D9" s="98"/>
      <c r="E9" s="99"/>
    </row>
    <row r="10" spans="1:6" ht="59.45" customHeight="1" thickBot="1" x14ac:dyDescent="0.3">
      <c r="A10" s="32"/>
      <c r="B10" s="72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56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Values'!B188</f>
        <v>ONLINE TRANSMISSION COMPANY</v>
      </c>
      <c r="C29" s="65">
        <f>'Centrally Assessed Values'!E188</f>
        <v>45779351.550000004</v>
      </c>
      <c r="D29" s="69">
        <v>0</v>
      </c>
      <c r="E29" s="66">
        <f t="shared" ref="E29:E38" si="0">C29+D29</f>
        <v>45779351.550000004</v>
      </c>
    </row>
    <row r="30" spans="1:5" x14ac:dyDescent="0.25">
      <c r="A30" s="29">
        <v>2</v>
      </c>
      <c r="B30" s="64" t="str">
        <f>'Centrally Assessed Values'!B189</f>
        <v>MT WHEELER POWER COMPANY</v>
      </c>
      <c r="C30" s="65">
        <f>'Centrally Assessed Values'!E189</f>
        <v>7845349.1699999999</v>
      </c>
      <c r="D30" s="69">
        <v>0</v>
      </c>
      <c r="E30" s="66">
        <f t="shared" si="0"/>
        <v>7845349.1699999999</v>
      </c>
    </row>
    <row r="31" spans="1:5" x14ac:dyDescent="0.25">
      <c r="A31" s="29">
        <v>3</v>
      </c>
      <c r="B31" s="64" t="str">
        <f>'Centrally Assessed Values'!B190</f>
        <v>NV Energy Combined</v>
      </c>
      <c r="C31" s="65">
        <f>'Centrally Assessed Values'!E190</f>
        <v>5842294.1699999999</v>
      </c>
      <c r="D31" s="69">
        <v>0</v>
      </c>
      <c r="E31" s="66">
        <f t="shared" si="0"/>
        <v>5842294.1699999999</v>
      </c>
    </row>
    <row r="32" spans="1:5" x14ac:dyDescent="0.25">
      <c r="A32" s="29">
        <v>4</v>
      </c>
      <c r="B32" s="64" t="str">
        <f>'Centrally Assessed Values'!B191</f>
        <v>UNITED AIRLINES INCORPORATED</v>
      </c>
      <c r="C32" s="65">
        <f>'Centrally Assessed Values'!E191</f>
        <v>2530911.21</v>
      </c>
      <c r="D32" s="69">
        <v>0</v>
      </c>
      <c r="E32" s="66">
        <f t="shared" si="0"/>
        <v>2530911.21</v>
      </c>
    </row>
    <row r="33" spans="1:5" x14ac:dyDescent="0.25">
      <c r="A33" s="29">
        <v>5</v>
      </c>
      <c r="B33" s="64" t="str">
        <f>'Centrally Assessed Values'!B192</f>
        <v>ALLEGIANT AIR</v>
      </c>
      <c r="C33" s="65">
        <f>'Centrally Assessed Values'!E192</f>
        <v>1363513.88</v>
      </c>
      <c r="D33" s="69">
        <v>0</v>
      </c>
      <c r="E33" s="66">
        <f t="shared" si="0"/>
        <v>1363513.88</v>
      </c>
    </row>
    <row r="34" spans="1:5" x14ac:dyDescent="0.25">
      <c r="A34" s="29">
        <v>6</v>
      </c>
      <c r="B34" s="64" t="str">
        <f>'Centrally Assessed Values'!B193</f>
        <v>AMERICAN AIRLINES INCORPORATED</v>
      </c>
      <c r="C34" s="65">
        <f>'Centrally Assessed Values'!E193</f>
        <v>1263807.3400000001</v>
      </c>
      <c r="D34" s="69">
        <v>0</v>
      </c>
      <c r="E34" s="66">
        <f t="shared" si="0"/>
        <v>1263807.3400000001</v>
      </c>
    </row>
    <row r="35" spans="1:5" x14ac:dyDescent="0.25">
      <c r="A35" s="29">
        <v>7</v>
      </c>
      <c r="B35" s="64" t="str">
        <f>'Centrally Assessed Values'!B194</f>
        <v>JETBLUE AIRWAYS CORPORATION</v>
      </c>
      <c r="C35" s="65">
        <f>'Centrally Assessed Values'!E194</f>
        <v>736692.61</v>
      </c>
      <c r="D35" s="69">
        <v>0</v>
      </c>
      <c r="E35" s="66">
        <f t="shared" si="0"/>
        <v>736692.61</v>
      </c>
    </row>
    <row r="36" spans="1:5" x14ac:dyDescent="0.25">
      <c r="A36" s="29">
        <v>8</v>
      </c>
      <c r="B36" s="64" t="str">
        <f>'Centrally Assessed Values'!B195</f>
        <v>SOUTHWEST AIRLINES COMPANY</v>
      </c>
      <c r="C36" s="65">
        <f>'Centrally Assessed Values'!E195</f>
        <v>472347.68</v>
      </c>
      <c r="D36" s="69">
        <v>0</v>
      </c>
      <c r="E36" s="66">
        <f t="shared" si="0"/>
        <v>472347.68</v>
      </c>
    </row>
    <row r="37" spans="1:5" x14ac:dyDescent="0.25">
      <c r="A37" s="29">
        <v>9</v>
      </c>
      <c r="B37" s="64" t="str">
        <f>'Centrally Assessed Values'!B196</f>
        <v>INTERMOUNTAIN POWER PROJECT</v>
      </c>
      <c r="C37" s="65">
        <f>'Centrally Assessed Values'!E196</f>
        <v>335279.45</v>
      </c>
      <c r="D37" s="69">
        <v>0</v>
      </c>
      <c r="E37" s="66">
        <f t="shared" si="0"/>
        <v>335279.45</v>
      </c>
    </row>
    <row r="38" spans="1:5" ht="15.75" thickBot="1" x14ac:dyDescent="0.3">
      <c r="A38" s="29">
        <v>10</v>
      </c>
      <c r="B38" s="88" t="str">
        <f>'Centrally Assessed Values'!B197</f>
        <v>AMERIFLIGHT</v>
      </c>
      <c r="C38" s="89">
        <f>'Centrally Assessed Values'!E197</f>
        <v>152739.07999999999</v>
      </c>
      <c r="D38" s="70">
        <v>0</v>
      </c>
      <c r="E38" s="67">
        <f t="shared" si="0"/>
        <v>152739.07999999999</v>
      </c>
    </row>
    <row r="40" spans="1:5" x14ac:dyDescent="0.25">
      <c r="C40" s="85">
        <f>SUM(C29:C38)</f>
        <v>66322286.140000015</v>
      </c>
      <c r="D40" s="85">
        <f t="shared" ref="D40:E40" si="1">SUM(D29:D38)</f>
        <v>0</v>
      </c>
      <c r="E40" s="85">
        <f t="shared" si="1"/>
        <v>66322286.140000015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0"/>
  <sheetViews>
    <sheetView topLeftCell="A18" zoomScaleNormal="100" workbookViewId="0">
      <selection activeCell="B44" sqref="B44"/>
    </sheetView>
  </sheetViews>
  <sheetFormatPr defaultRowHeight="15" x14ac:dyDescent="0.25"/>
  <cols>
    <col min="1" max="1" width="7.85546875" style="29" customWidth="1"/>
    <col min="2" max="2" width="49.28515625" customWidth="1"/>
    <col min="3" max="5" width="15.7109375" customWidth="1"/>
    <col min="6" max="6" width="12.42578125" bestFit="1" customWidth="1"/>
  </cols>
  <sheetData>
    <row r="1" spans="1:6" s="1" customFormat="1" x14ac:dyDescent="0.25">
      <c r="A1" s="27"/>
      <c r="B1" s="100" t="s">
        <v>12</v>
      </c>
      <c r="C1" s="100"/>
      <c r="D1" s="100"/>
      <c r="E1" s="100"/>
    </row>
    <row r="2" spans="1:6" s="3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>
      <c r="B8" s="32"/>
      <c r="C8" s="32"/>
      <c r="D8" s="32"/>
      <c r="E8" s="32"/>
    </row>
    <row r="9" spans="1:6" ht="15.75" thickBot="1" x14ac:dyDescent="0.3">
      <c r="B9" s="97" t="s">
        <v>26</v>
      </c>
      <c r="C9" s="98"/>
      <c r="D9" s="98"/>
      <c r="E9" s="99"/>
    </row>
    <row r="10" spans="1:6" ht="59.45" customHeight="1" thickBot="1" x14ac:dyDescent="0.3">
      <c r="A10" s="31"/>
      <c r="B10" s="44" t="s">
        <v>84</v>
      </c>
      <c r="C10" s="60"/>
      <c r="D10" s="45" t="s">
        <v>8</v>
      </c>
      <c r="E10" s="54" t="s">
        <v>9</v>
      </c>
    </row>
    <row r="11" spans="1:6" ht="14.45" customHeight="1" x14ac:dyDescent="0.25">
      <c r="A11" s="31">
        <v>1</v>
      </c>
      <c r="B11" s="61"/>
      <c r="C11" s="58"/>
      <c r="D11" s="55"/>
      <c r="E11" s="51"/>
      <c r="F11" s="47"/>
    </row>
    <row r="12" spans="1:6" ht="14.45" customHeight="1" x14ac:dyDescent="0.25">
      <c r="A12" s="31">
        <v>2</v>
      </c>
      <c r="B12" s="50"/>
      <c r="C12" s="62"/>
      <c r="D12" s="56"/>
      <c r="E12" s="52"/>
      <c r="F12" s="47"/>
    </row>
    <row r="13" spans="1:6" ht="14.45" customHeight="1" x14ac:dyDescent="0.25">
      <c r="A13" s="31">
        <v>3</v>
      </c>
      <c r="B13" s="61"/>
      <c r="C13" s="58"/>
      <c r="D13" s="56"/>
      <c r="E13" s="52"/>
      <c r="F13" s="47"/>
    </row>
    <row r="14" spans="1:6" ht="14.45" customHeight="1" x14ac:dyDescent="0.25">
      <c r="A14" s="31">
        <v>4</v>
      </c>
      <c r="B14" s="50"/>
      <c r="C14" s="62"/>
      <c r="D14" s="56"/>
      <c r="E14" s="52"/>
      <c r="F14" s="47"/>
    </row>
    <row r="15" spans="1:6" ht="14.45" customHeight="1" x14ac:dyDescent="0.25">
      <c r="A15" s="31">
        <v>5</v>
      </c>
      <c r="B15" s="61"/>
      <c r="C15" s="58"/>
      <c r="D15" s="56"/>
      <c r="E15" s="52"/>
    </row>
    <row r="16" spans="1:6" ht="14.45" customHeight="1" x14ac:dyDescent="0.25">
      <c r="A16" s="31">
        <v>6</v>
      </c>
      <c r="B16" s="50"/>
      <c r="C16" s="62"/>
      <c r="D16" s="56"/>
      <c r="E16" s="52"/>
    </row>
    <row r="17" spans="1:5" ht="14.45" customHeight="1" x14ac:dyDescent="0.25">
      <c r="A17" s="31">
        <v>7</v>
      </c>
      <c r="B17" s="61"/>
      <c r="C17" s="58"/>
      <c r="D17" s="56"/>
      <c r="E17" s="52"/>
    </row>
    <row r="18" spans="1:5" ht="14.45" customHeight="1" x14ac:dyDescent="0.25">
      <c r="A18" s="31">
        <v>8</v>
      </c>
      <c r="B18" s="50"/>
      <c r="C18" s="62"/>
      <c r="D18" s="56"/>
      <c r="E18" s="52"/>
    </row>
    <row r="19" spans="1:5" ht="14.45" customHeight="1" x14ac:dyDescent="0.25">
      <c r="A19" s="31">
        <v>9</v>
      </c>
      <c r="B19" s="50"/>
      <c r="C19" s="62"/>
      <c r="D19" s="56"/>
      <c r="E19" s="52"/>
    </row>
    <row r="20" spans="1:5" ht="14.45" customHeight="1" thickBot="1" x14ac:dyDescent="0.3">
      <c r="A20" s="31">
        <v>10</v>
      </c>
      <c r="B20" s="63"/>
      <c r="C20" s="59"/>
      <c r="D20" s="57"/>
      <c r="E20" s="53"/>
    </row>
    <row r="21" spans="1:5" x14ac:dyDescent="0.25">
      <c r="B21" s="32"/>
      <c r="C21" s="48"/>
      <c r="D21" s="48"/>
      <c r="E21" s="49"/>
    </row>
    <row r="22" spans="1:5" s="1" customFormat="1" x14ac:dyDescent="0.25">
      <c r="A22" s="27"/>
      <c r="B22" s="100" t="s">
        <v>14</v>
      </c>
      <c r="C22" s="100"/>
      <c r="D22" s="100"/>
      <c r="E22" s="100"/>
    </row>
    <row r="23" spans="1:5" s="3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46"/>
      <c r="C26" s="46"/>
      <c r="D26" s="46"/>
      <c r="E26" s="46"/>
    </row>
    <row r="27" spans="1:5" ht="15.75" thickBot="1" x14ac:dyDescent="0.3">
      <c r="B27" s="97" t="s">
        <v>25</v>
      </c>
      <c r="C27" s="98"/>
      <c r="D27" s="98"/>
      <c r="E27" s="99"/>
    </row>
    <row r="28" spans="1:5" ht="45.75" thickBot="1" x14ac:dyDescent="0.3">
      <c r="B28" s="86" t="s">
        <v>84</v>
      </c>
      <c r="C28" s="87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Values'!B6</f>
        <v>SOUTHWEST GAS CORPORATION</v>
      </c>
      <c r="C29" s="65">
        <f>'Centrally Assessed Values'!E6</f>
        <v>24239416.93</v>
      </c>
      <c r="D29" s="69">
        <v>0</v>
      </c>
      <c r="E29" s="66">
        <f t="shared" ref="E29:E38" si="0">C29+D29</f>
        <v>24239416.93</v>
      </c>
    </row>
    <row r="30" spans="1:5" x14ac:dyDescent="0.25">
      <c r="A30" s="29">
        <v>2</v>
      </c>
      <c r="B30" s="64" t="str">
        <f>'Centrally Assessed Values'!B7</f>
        <v>NV Energy Combined</v>
      </c>
      <c r="C30" s="65">
        <f>'Centrally Assessed Values'!E7</f>
        <v>17975931.039999999</v>
      </c>
      <c r="D30" s="69">
        <v>0</v>
      </c>
      <c r="E30" s="66">
        <f t="shared" si="0"/>
        <v>17975931.039999999</v>
      </c>
    </row>
    <row r="31" spans="1:5" x14ac:dyDescent="0.25">
      <c r="A31" s="29">
        <v>3</v>
      </c>
      <c r="B31" s="64" t="str">
        <f>'Centrally Assessed Values'!B8</f>
        <v>CHARTER FIBERLINK - NEVADA</v>
      </c>
      <c r="C31" s="65">
        <f>'Centrally Assessed Values'!E8</f>
        <v>394849.96</v>
      </c>
      <c r="D31" s="69">
        <v>0</v>
      </c>
      <c r="E31" s="66">
        <f t="shared" si="0"/>
        <v>394849.96</v>
      </c>
    </row>
    <row r="32" spans="1:5" x14ac:dyDescent="0.25">
      <c r="A32" s="29">
        <v>4</v>
      </c>
      <c r="B32" s="64" t="str">
        <f>'Centrally Assessed Values'!B9</f>
        <v>CALIFORNIA BROADBAND COOPERATIVE INC (CBC)</v>
      </c>
      <c r="C32" s="65">
        <f>'Centrally Assessed Values'!E9</f>
        <v>298673.82</v>
      </c>
      <c r="D32" s="69">
        <v>0</v>
      </c>
      <c r="E32" s="66">
        <f t="shared" si="0"/>
        <v>298673.82</v>
      </c>
    </row>
    <row r="33" spans="1:5" x14ac:dyDescent="0.25">
      <c r="A33" s="29">
        <v>5</v>
      </c>
      <c r="B33" s="64" t="str">
        <f>'Centrally Assessed Values'!B10</f>
        <v>360 NETWORKS (USA)</v>
      </c>
      <c r="C33" s="65">
        <f>'Centrally Assessed Values'!E10</f>
        <v>209214.01</v>
      </c>
      <c r="D33" s="69">
        <v>0</v>
      </c>
      <c r="E33" s="66">
        <f t="shared" si="0"/>
        <v>209214.01</v>
      </c>
    </row>
    <row r="34" spans="1:5" x14ac:dyDescent="0.25">
      <c r="A34" s="29">
        <v>6</v>
      </c>
      <c r="B34" s="64" t="str">
        <f>'Centrally Assessed Values'!B11</f>
        <v>COMPASS AIRLINES</v>
      </c>
      <c r="C34" s="65">
        <f>'Centrally Assessed Values'!E11</f>
        <v>141899.21</v>
      </c>
      <c r="D34" s="69">
        <v>0</v>
      </c>
      <c r="E34" s="66">
        <f t="shared" si="0"/>
        <v>141899.21</v>
      </c>
    </row>
    <row r="35" spans="1:5" x14ac:dyDescent="0.25">
      <c r="A35" s="29">
        <v>7</v>
      </c>
      <c r="B35" s="64" t="str">
        <f>'Centrally Assessed Values'!B12</f>
        <v>EL AERO SERVICES LLC</v>
      </c>
      <c r="C35" s="65">
        <f>'Centrally Assessed Values'!E12</f>
        <v>126208.84</v>
      </c>
      <c r="D35" s="69">
        <v>0</v>
      </c>
      <c r="E35" s="66">
        <f t="shared" si="0"/>
        <v>126208.84</v>
      </c>
    </row>
    <row r="36" spans="1:5" x14ac:dyDescent="0.25">
      <c r="A36" s="29">
        <v>8</v>
      </c>
      <c r="B36" s="64" t="str">
        <f>'Centrally Assessed Values'!B13</f>
        <v>JETBLUE AIRWAYS CORPORATION</v>
      </c>
      <c r="C36" s="65">
        <f>'Centrally Assessed Values'!E13</f>
        <v>92164.62</v>
      </c>
      <c r="D36" s="69">
        <v>0</v>
      </c>
      <c r="E36" s="66">
        <f t="shared" si="0"/>
        <v>92164.62</v>
      </c>
    </row>
    <row r="37" spans="1:5" x14ac:dyDescent="0.25">
      <c r="A37" s="29">
        <v>9</v>
      </c>
      <c r="B37" s="64" t="str">
        <f>'Centrally Assessed Values'!B14</f>
        <v>SKYWEST AIRLINES INCORPORATED</v>
      </c>
      <c r="C37" s="65">
        <f>'Centrally Assessed Values'!E14</f>
        <v>58678.720000000001</v>
      </c>
      <c r="D37" s="69">
        <v>0</v>
      </c>
      <c r="E37" s="66">
        <f t="shared" si="0"/>
        <v>58678.720000000001</v>
      </c>
    </row>
    <row r="38" spans="1:5" ht="15.75" thickBot="1" x14ac:dyDescent="0.3">
      <c r="A38" s="29">
        <v>10</v>
      </c>
      <c r="B38" s="88" t="str">
        <f>'Centrally Assessed Values'!B15</f>
        <v>HORIZON AIR INDUSTRIES, INC.</v>
      </c>
      <c r="C38" s="89">
        <f>'Centrally Assessed Values'!E15</f>
        <v>30560.82</v>
      </c>
      <c r="D38" s="70">
        <v>0</v>
      </c>
      <c r="E38" s="67">
        <f t="shared" si="0"/>
        <v>30560.82</v>
      </c>
    </row>
    <row r="40" spans="1:5" x14ac:dyDescent="0.25">
      <c r="C40" s="85">
        <f>SUM(C29:C38)</f>
        <v>43567597.969999999</v>
      </c>
      <c r="D40" s="85">
        <f t="shared" ref="D40:E40" si="1">SUM(D29:D38)</f>
        <v>0</v>
      </c>
      <c r="E40" s="85">
        <f t="shared" si="1"/>
        <v>43567597.969999999</v>
      </c>
    </row>
  </sheetData>
  <mergeCells count="12">
    <mergeCell ref="B1:E1"/>
    <mergeCell ref="B2:E2"/>
    <mergeCell ref="B3:E3"/>
    <mergeCell ref="B4:E4"/>
    <mergeCell ref="B5:E5"/>
    <mergeCell ref="B6:E6"/>
    <mergeCell ref="B7:E7"/>
    <mergeCell ref="B25:E25"/>
    <mergeCell ref="B27:E27"/>
    <mergeCell ref="B22:E22"/>
    <mergeCell ref="B24:E24"/>
    <mergeCell ref="B9:E9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85BF-8D9C-4B48-A333-F7A0D2EB2ABF}">
  <sheetPr>
    <pageSetUpPr fitToPage="1"/>
  </sheetPr>
  <dimension ref="A1:F40"/>
  <sheetViews>
    <sheetView topLeftCell="A14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27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28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Values'!B17</f>
        <v>NV Energy Combined</v>
      </c>
      <c r="C29" s="65">
        <f>'Centrally Assessed Values'!E17</f>
        <v>30158865.099999998</v>
      </c>
      <c r="D29" s="69">
        <v>0</v>
      </c>
      <c r="E29" s="66">
        <f t="shared" ref="E29:E38" si="0">C29+D29</f>
        <v>30158865.099999998</v>
      </c>
    </row>
    <row r="30" spans="1:5" x14ac:dyDescent="0.25">
      <c r="A30" s="29">
        <v>2</v>
      </c>
      <c r="B30" s="64" t="str">
        <f>'Centrally Assessed Values'!B18</f>
        <v>UNION PACIFIC RAILROAD</v>
      </c>
      <c r="C30" s="65">
        <f>'Centrally Assessed Values'!E18</f>
        <v>21429830.899999999</v>
      </c>
      <c r="D30" s="69">
        <v>0</v>
      </c>
      <c r="E30" s="66">
        <f t="shared" si="0"/>
        <v>21429830.899999999</v>
      </c>
    </row>
    <row r="31" spans="1:5" x14ac:dyDescent="0.25">
      <c r="A31" s="29">
        <v>3</v>
      </c>
      <c r="B31" s="64" t="str">
        <f>'Centrally Assessed Values'!B19</f>
        <v>GRADIENT RESOURCES INC (PATUA PROJECT LLC)</v>
      </c>
      <c r="C31" s="65">
        <f>'Centrally Assessed Values'!E19</f>
        <v>17554977.469999999</v>
      </c>
      <c r="D31" s="69">
        <v>0</v>
      </c>
      <c r="E31" s="66">
        <f t="shared" si="0"/>
        <v>17554977.469999999</v>
      </c>
    </row>
    <row r="32" spans="1:5" x14ac:dyDescent="0.25">
      <c r="A32" s="29">
        <v>4</v>
      </c>
      <c r="B32" s="64" t="str">
        <f>'Centrally Assessed Values'!B20</f>
        <v>SOUTHWEST GAS CORPORATION</v>
      </c>
      <c r="C32" s="65">
        <f>'Centrally Assessed Values'!E20</f>
        <v>12477258.48</v>
      </c>
      <c r="D32" s="69">
        <v>0</v>
      </c>
      <c r="E32" s="66">
        <f t="shared" si="0"/>
        <v>12477258.48</v>
      </c>
    </row>
    <row r="33" spans="1:5" x14ac:dyDescent="0.25">
      <c r="A33" s="29">
        <v>5</v>
      </c>
      <c r="B33" s="64" t="str">
        <f>'Centrally Assessed Values'!B21</f>
        <v>KINDER MORGAN PIPELINE (SFPP LP)</v>
      </c>
      <c r="C33" s="65">
        <f>'Centrally Assessed Values'!E21</f>
        <v>5569265.8700000001</v>
      </c>
      <c r="D33" s="69">
        <v>0</v>
      </c>
      <c r="E33" s="66">
        <f t="shared" si="0"/>
        <v>5569265.8700000001</v>
      </c>
    </row>
    <row r="34" spans="1:5" x14ac:dyDescent="0.25">
      <c r="A34" s="29">
        <v>6</v>
      </c>
      <c r="B34" s="64" t="str">
        <f>'Centrally Assessed Values'!B22</f>
        <v>SOUTHERN CALIFORNIA EDISON COMPANY</v>
      </c>
      <c r="C34" s="65">
        <f>'Centrally Assessed Values'!E22</f>
        <v>3316561</v>
      </c>
      <c r="D34" s="69">
        <v>0</v>
      </c>
      <c r="E34" s="66">
        <f t="shared" si="0"/>
        <v>3316561</v>
      </c>
    </row>
    <row r="35" spans="1:5" x14ac:dyDescent="0.25">
      <c r="A35" s="29">
        <v>7</v>
      </c>
      <c r="B35" s="64" t="str">
        <f>'Centrally Assessed Values'!B23</f>
        <v>AMERICAN AIRLINES INCORPORATED</v>
      </c>
      <c r="C35" s="65">
        <f>'Centrally Assessed Values'!E23</f>
        <v>2806345.41</v>
      </c>
      <c r="D35" s="69">
        <v>0</v>
      </c>
      <c r="E35" s="66">
        <f t="shared" si="0"/>
        <v>2806345.41</v>
      </c>
    </row>
    <row r="36" spans="1:5" x14ac:dyDescent="0.25">
      <c r="A36" s="29">
        <v>8</v>
      </c>
      <c r="B36" s="64" t="str">
        <f>'Centrally Assessed Values'!B24</f>
        <v>UNITED AIRLINES INCORPORATED</v>
      </c>
      <c r="C36" s="65">
        <f>'Centrally Assessed Values'!E24</f>
        <v>2589646.9900000002</v>
      </c>
      <c r="D36" s="69">
        <v>0</v>
      </c>
      <c r="E36" s="66">
        <f t="shared" si="0"/>
        <v>2589646.9900000002</v>
      </c>
    </row>
    <row r="37" spans="1:5" x14ac:dyDescent="0.25">
      <c r="A37" s="29">
        <v>9</v>
      </c>
      <c r="B37" s="64" t="str">
        <f>'Centrally Assessed Values'!B25</f>
        <v>JETBLUE AIRWAYS CORPORATION</v>
      </c>
      <c r="C37" s="65">
        <f>'Centrally Assessed Values'!E25</f>
        <v>686428.07</v>
      </c>
      <c r="D37" s="69">
        <v>0</v>
      </c>
      <c r="E37" s="66">
        <f t="shared" si="0"/>
        <v>686428.07</v>
      </c>
    </row>
    <row r="38" spans="1:5" ht="15.75" thickBot="1" x14ac:dyDescent="0.3">
      <c r="A38" s="29">
        <v>10</v>
      </c>
      <c r="B38" s="88" t="str">
        <f>'Centrally Assessed Values'!B26</f>
        <v>ALASKA AIRLINES</v>
      </c>
      <c r="C38" s="89">
        <f>'Centrally Assessed Values'!E26</f>
        <v>528870.13</v>
      </c>
      <c r="D38" s="70">
        <v>0</v>
      </c>
      <c r="E38" s="67">
        <f t="shared" si="0"/>
        <v>528870.13</v>
      </c>
    </row>
    <row r="40" spans="1:5" x14ac:dyDescent="0.25">
      <c r="C40" s="85">
        <f>SUM(C29:C38)</f>
        <v>97118049.419999987</v>
      </c>
      <c r="D40" s="85">
        <f t="shared" ref="D40:E40" si="1">SUM(D29:D38)</f>
        <v>0</v>
      </c>
      <c r="E40" s="85">
        <f t="shared" si="1"/>
        <v>97118049.419999987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DEA38-08DD-4D4D-8ABD-15A2D5090596}">
  <sheetPr>
    <pageSetUpPr fitToPage="1"/>
  </sheetPr>
  <dimension ref="A1:F40"/>
  <sheetViews>
    <sheetView topLeftCell="A11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29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30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Values'!B28</f>
        <v>NV Energy Combined</v>
      </c>
      <c r="C29" s="65">
        <f>'Centrally Assessed Values'!E28</f>
        <v>1744533778.8099999</v>
      </c>
      <c r="D29" s="69">
        <v>0</v>
      </c>
      <c r="E29" s="66">
        <f t="shared" ref="E29:E38" si="0">C29+D29</f>
        <v>1744533778.8099999</v>
      </c>
    </row>
    <row r="30" spans="1:5" x14ac:dyDescent="0.25">
      <c r="A30" s="29">
        <v>2</v>
      </c>
      <c r="B30" s="64" t="str">
        <f>'Centrally Assessed Values'!B29</f>
        <v>SOUTHWEST GAS CORPORATION</v>
      </c>
      <c r="C30" s="65">
        <f>'Centrally Assessed Values'!E29</f>
        <v>206332118.79999998</v>
      </c>
      <c r="D30" s="69">
        <v>0</v>
      </c>
      <c r="E30" s="66">
        <f t="shared" si="0"/>
        <v>206332118.79999998</v>
      </c>
    </row>
    <row r="31" spans="1:5" x14ac:dyDescent="0.25">
      <c r="A31" s="29">
        <v>3</v>
      </c>
      <c r="B31" s="64" t="str">
        <f>'Centrally Assessed Values'!B30</f>
        <v>SOUTHWEST AIRLINES COMPANY</v>
      </c>
      <c r="C31" s="65">
        <f>'Centrally Assessed Values'!E30</f>
        <v>79772552.99000001</v>
      </c>
      <c r="D31" s="69">
        <v>0</v>
      </c>
      <c r="E31" s="66">
        <f t="shared" si="0"/>
        <v>79772552.99000001</v>
      </c>
    </row>
    <row r="32" spans="1:5" x14ac:dyDescent="0.25">
      <c r="A32" s="29">
        <v>4</v>
      </c>
      <c r="B32" s="64" t="str">
        <f>'Centrally Assessed Values'!B31</f>
        <v>KERN RIVER GAS TRANSMISSION</v>
      </c>
      <c r="C32" s="65">
        <f>'Centrally Assessed Values'!E31</f>
        <v>70182665.390000001</v>
      </c>
      <c r="D32" s="69">
        <v>0</v>
      </c>
      <c r="E32" s="66">
        <f t="shared" si="0"/>
        <v>70182665.390000001</v>
      </c>
    </row>
    <row r="33" spans="1:5" x14ac:dyDescent="0.25">
      <c r="A33" s="29">
        <v>5</v>
      </c>
      <c r="B33" s="64" t="str">
        <f>'Centrally Assessed Values'!B32</f>
        <v>SAN DIEGO GAS &amp; ELECTRIC (SDG&amp;E)</v>
      </c>
      <c r="C33" s="65">
        <f>'Centrally Assessed Values'!E32</f>
        <v>59119900</v>
      </c>
      <c r="D33" s="69">
        <v>0</v>
      </c>
      <c r="E33" s="66">
        <f t="shared" si="0"/>
        <v>59119900</v>
      </c>
    </row>
    <row r="34" spans="1:5" x14ac:dyDescent="0.25">
      <c r="A34" s="29">
        <v>6</v>
      </c>
      <c r="B34" s="64" t="str">
        <f>'Centrally Assessed Values'!B33</f>
        <v>UNION PACIFIC RAILROAD</v>
      </c>
      <c r="C34" s="65">
        <f>'Centrally Assessed Values'!E33</f>
        <v>50936694.710000001</v>
      </c>
      <c r="D34" s="69">
        <v>0</v>
      </c>
      <c r="E34" s="66">
        <f t="shared" si="0"/>
        <v>50936694.710000001</v>
      </c>
    </row>
    <row r="35" spans="1:5" x14ac:dyDescent="0.25">
      <c r="A35" s="29">
        <v>7</v>
      </c>
      <c r="B35" s="64" t="str">
        <f>'Centrally Assessed Values'!B34</f>
        <v>SOUTHERN CALIFORNIA EDISON COMPANY</v>
      </c>
      <c r="C35" s="65">
        <f>'Centrally Assessed Values'!E34</f>
        <v>43336917.490000002</v>
      </c>
      <c r="D35" s="69">
        <v>0</v>
      </c>
      <c r="E35" s="66">
        <f t="shared" si="0"/>
        <v>43336917.490000002</v>
      </c>
    </row>
    <row r="36" spans="1:5" x14ac:dyDescent="0.25">
      <c r="A36" s="29">
        <v>8</v>
      </c>
      <c r="B36" s="64" t="str">
        <f>'Centrally Assessed Values'!B35</f>
        <v>KINDER MORGAN (CALNEV)</v>
      </c>
      <c r="C36" s="65">
        <f>'Centrally Assessed Values'!E35</f>
        <v>41250100</v>
      </c>
      <c r="D36" s="69">
        <v>0</v>
      </c>
      <c r="E36" s="66">
        <f t="shared" si="0"/>
        <v>41250100</v>
      </c>
    </row>
    <row r="37" spans="1:5" x14ac:dyDescent="0.25">
      <c r="A37" s="29">
        <v>9</v>
      </c>
      <c r="B37" s="64" t="str">
        <f>'Centrally Assessed Values'!B36</f>
        <v>DELTA AIR LINES INCORPORATED</v>
      </c>
      <c r="C37" s="65">
        <f>'Centrally Assessed Values'!E36</f>
        <v>35338485.380000003</v>
      </c>
      <c r="D37" s="69">
        <v>0</v>
      </c>
      <c r="E37" s="66">
        <f t="shared" si="0"/>
        <v>35338485.380000003</v>
      </c>
    </row>
    <row r="38" spans="1:5" ht="15.75" thickBot="1" x14ac:dyDescent="0.3">
      <c r="A38" s="29">
        <v>10</v>
      </c>
      <c r="B38" s="88" t="str">
        <f>'Centrally Assessed Values'!B37</f>
        <v>AMERICAN AIRLINES INCORPORATED</v>
      </c>
      <c r="C38" s="89">
        <f>'Centrally Assessed Values'!E37</f>
        <v>30997742.399999999</v>
      </c>
      <c r="D38" s="70">
        <v>0</v>
      </c>
      <c r="E38" s="67">
        <f t="shared" si="0"/>
        <v>30997742.399999999</v>
      </c>
    </row>
    <row r="40" spans="1:5" x14ac:dyDescent="0.25">
      <c r="C40" s="85">
        <f>SUM(C29:C38)</f>
        <v>2361800955.9699998</v>
      </c>
      <c r="D40" s="85">
        <f t="shared" ref="D40:E40" si="1">SUM(D29:D38)</f>
        <v>0</v>
      </c>
      <c r="E40" s="85">
        <f t="shared" si="1"/>
        <v>2361800955.9699998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F568-AE93-41CF-847A-1BE64C234EC1}">
  <sheetPr>
    <pageSetUpPr fitToPage="1"/>
  </sheetPr>
  <dimension ref="A1:F40"/>
  <sheetViews>
    <sheetView topLeftCell="A19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31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32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Values'!B39</f>
        <v>NV Energy Combined</v>
      </c>
      <c r="C29" s="65">
        <f>'Centrally Assessed Values'!E39</f>
        <v>34306121.989999995</v>
      </c>
      <c r="D29" s="69">
        <v>0</v>
      </c>
      <c r="E29" s="66">
        <f t="shared" ref="E29:E38" si="0">C29+D29</f>
        <v>34306121.989999995</v>
      </c>
    </row>
    <row r="30" spans="1:5" x14ac:dyDescent="0.25">
      <c r="A30" s="29">
        <v>2</v>
      </c>
      <c r="B30" s="64" t="str">
        <f>'Centrally Assessed Values'!B40</f>
        <v>VERIZON Combined Entities</v>
      </c>
      <c r="C30" s="65">
        <f>'Centrally Assessed Values'!E40</f>
        <v>8227982.2300000004</v>
      </c>
      <c r="D30" s="69">
        <v>0</v>
      </c>
      <c r="E30" s="66">
        <f t="shared" si="0"/>
        <v>8227982.2300000004</v>
      </c>
    </row>
    <row r="31" spans="1:5" x14ac:dyDescent="0.25">
      <c r="A31" s="29">
        <v>3</v>
      </c>
      <c r="B31" s="64" t="str">
        <f>'Centrally Assessed Values'!B41</f>
        <v>SOUTHWEST GAS CORPORATION</v>
      </c>
      <c r="C31" s="65">
        <f>'Centrally Assessed Values'!E41</f>
        <v>7146820.7600000007</v>
      </c>
      <c r="D31" s="69">
        <v>0</v>
      </c>
      <c r="E31" s="66">
        <f t="shared" si="0"/>
        <v>7146820.7600000007</v>
      </c>
    </row>
    <row r="32" spans="1:5" x14ac:dyDescent="0.25">
      <c r="A32" s="29">
        <v>4</v>
      </c>
      <c r="B32" s="64" t="str">
        <f>'Centrally Assessed Values'!B42</f>
        <v>CALIFORNIA BROADBAND COOPERATIVE INC (CBC)</v>
      </c>
      <c r="C32" s="65">
        <f>'Centrally Assessed Values'!E42</f>
        <v>800941.18</v>
      </c>
      <c r="D32" s="69">
        <v>0</v>
      </c>
      <c r="E32" s="66">
        <f t="shared" si="0"/>
        <v>800941.18</v>
      </c>
    </row>
    <row r="33" spans="1:5" x14ac:dyDescent="0.25">
      <c r="A33" s="29">
        <v>5</v>
      </c>
      <c r="B33" s="64" t="str">
        <f>'Centrally Assessed Values'!B43</f>
        <v>SOUTHWEST AIRLINES COMPANY</v>
      </c>
      <c r="C33" s="65">
        <f>'Centrally Assessed Values'!E43</f>
        <v>420666.5</v>
      </c>
      <c r="D33" s="69">
        <v>0</v>
      </c>
      <c r="E33" s="66">
        <f t="shared" si="0"/>
        <v>420666.5</v>
      </c>
    </row>
    <row r="34" spans="1:5" x14ac:dyDescent="0.25">
      <c r="A34" s="29">
        <v>6</v>
      </c>
      <c r="B34" s="64" t="str">
        <f>'Centrally Assessed Values'!B44</f>
        <v>COMPASS AIRLINES</v>
      </c>
      <c r="C34" s="65">
        <f>'Centrally Assessed Values'!E44</f>
        <v>353555.29</v>
      </c>
      <c r="D34" s="69">
        <v>0</v>
      </c>
      <c r="E34" s="66">
        <f t="shared" si="0"/>
        <v>353555.29</v>
      </c>
    </row>
    <row r="35" spans="1:5" x14ac:dyDescent="0.25">
      <c r="A35" s="29">
        <v>7</v>
      </c>
      <c r="B35" s="64" t="str">
        <f>'Centrally Assessed Values'!B45</f>
        <v>JETBLUE AIRWAYS CORPORATION</v>
      </c>
      <c r="C35" s="65">
        <f>'Centrally Assessed Values'!E45</f>
        <v>287013.59999999998</v>
      </c>
      <c r="D35" s="69">
        <v>0</v>
      </c>
      <c r="E35" s="66">
        <f t="shared" si="0"/>
        <v>287013.59999999998</v>
      </c>
    </row>
    <row r="36" spans="1:5" x14ac:dyDescent="0.25">
      <c r="A36" s="29">
        <v>8</v>
      </c>
      <c r="B36" s="64" t="str">
        <f>'Centrally Assessed Values'!B46</f>
        <v>SKYWEST AIRLINES INCORPORATED</v>
      </c>
      <c r="C36" s="65">
        <f>'Centrally Assessed Values'!E46</f>
        <v>127136.87</v>
      </c>
      <c r="D36" s="69">
        <v>0</v>
      </c>
      <c r="E36" s="66">
        <f t="shared" si="0"/>
        <v>127136.87</v>
      </c>
    </row>
    <row r="37" spans="1:5" x14ac:dyDescent="0.25">
      <c r="A37" s="29">
        <v>9</v>
      </c>
      <c r="B37" s="64" t="str">
        <f>'Centrally Assessed Values'!B47</f>
        <v>HORIZON AIR INDUSTRIES, INC.</v>
      </c>
      <c r="C37" s="65">
        <f>'Centrally Assessed Values'!E47</f>
        <v>95409.21</v>
      </c>
      <c r="D37" s="69">
        <v>0</v>
      </c>
      <c r="E37" s="66">
        <f t="shared" si="0"/>
        <v>95409.21</v>
      </c>
    </row>
    <row r="38" spans="1:5" ht="15.75" thickBot="1" x14ac:dyDescent="0.3">
      <c r="A38" s="29">
        <v>10</v>
      </c>
      <c r="B38" s="88" t="str">
        <f>'Centrally Assessed Values'!B48</f>
        <v>CHARTER FIBERLINK - NEVADA</v>
      </c>
      <c r="C38" s="89">
        <f>'Centrally Assessed Values'!E48</f>
        <v>18450.93</v>
      </c>
      <c r="D38" s="70">
        <v>0</v>
      </c>
      <c r="E38" s="67">
        <f t="shared" si="0"/>
        <v>18450.93</v>
      </c>
    </row>
    <row r="40" spans="1:5" x14ac:dyDescent="0.25">
      <c r="C40" s="85">
        <f>SUM(C29:C38)</f>
        <v>51784098.559999995</v>
      </c>
      <c r="D40" s="85">
        <f t="shared" ref="D40:E40" si="1">SUM(D29:D38)</f>
        <v>0</v>
      </c>
      <c r="E40" s="85">
        <f t="shared" si="1"/>
        <v>51784098.559999995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96701-152B-42E1-BB78-ED95AE455926}">
  <sheetPr>
    <pageSetUpPr fitToPage="1"/>
  </sheetPr>
  <dimension ref="A1:F40"/>
  <sheetViews>
    <sheetView topLeftCell="A17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13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15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Values'!B50</f>
        <v>RUBY PIPELINE LLC</v>
      </c>
      <c r="C29" s="65">
        <f>'Centrally Assessed Values'!E50</f>
        <v>173220160.02000001</v>
      </c>
      <c r="D29" s="69">
        <v>0</v>
      </c>
      <c r="E29" s="66">
        <f t="shared" ref="E29:E38" si="0">C29+D29</f>
        <v>173220160.02000001</v>
      </c>
    </row>
    <row r="30" spans="1:5" x14ac:dyDescent="0.25">
      <c r="A30" s="29">
        <v>2</v>
      </c>
      <c r="B30" s="64" t="str">
        <f>'Centrally Assessed Values'!B51</f>
        <v>UNION PACIFIC RAILROAD</v>
      </c>
      <c r="C30" s="65">
        <f>'Centrally Assessed Values'!E51</f>
        <v>96146997.090000004</v>
      </c>
      <c r="D30" s="69">
        <v>0</v>
      </c>
      <c r="E30" s="66">
        <f t="shared" si="0"/>
        <v>96146997.090000004</v>
      </c>
    </row>
    <row r="31" spans="1:5" x14ac:dyDescent="0.25">
      <c r="A31" s="29">
        <v>3</v>
      </c>
      <c r="B31" s="64" t="str">
        <f>'Centrally Assessed Values'!B52</f>
        <v>NV Energy Combined</v>
      </c>
      <c r="C31" s="65">
        <f>'Centrally Assessed Values'!E52</f>
        <v>35922389.350000001</v>
      </c>
      <c r="D31" s="69">
        <v>0</v>
      </c>
      <c r="E31" s="66">
        <f t="shared" si="0"/>
        <v>35922389.350000001</v>
      </c>
    </row>
    <row r="32" spans="1:5" x14ac:dyDescent="0.25">
      <c r="A32" s="29">
        <v>4</v>
      </c>
      <c r="B32" s="64" t="str">
        <f>'Centrally Assessed Values'!B53</f>
        <v>CTC OF NEVADA</v>
      </c>
      <c r="C32" s="65">
        <f>'Centrally Assessed Values'!E53</f>
        <v>13161754.800000001</v>
      </c>
      <c r="D32" s="69">
        <v>0</v>
      </c>
      <c r="E32" s="66">
        <f t="shared" si="0"/>
        <v>13161754.800000001</v>
      </c>
    </row>
    <row r="33" spans="1:5" x14ac:dyDescent="0.25">
      <c r="A33" s="29">
        <v>5</v>
      </c>
      <c r="B33" s="64" t="str">
        <f>'Centrally Assessed Values'!B54</f>
        <v>SOUTHWEST GAS CORPORATION</v>
      </c>
      <c r="C33" s="65">
        <f>'Centrally Assessed Values'!E54</f>
        <v>12246114.370000001</v>
      </c>
      <c r="D33" s="69">
        <v>0</v>
      </c>
      <c r="E33" s="66">
        <f t="shared" si="0"/>
        <v>12246114.370000001</v>
      </c>
    </row>
    <row r="34" spans="1:5" x14ac:dyDescent="0.25">
      <c r="A34" s="29">
        <v>6</v>
      </c>
      <c r="B34" s="64" t="str">
        <f>'Centrally Assessed Values'!B55</f>
        <v>PROSPECTOR PIPELINE CO</v>
      </c>
      <c r="C34" s="65">
        <f>'Centrally Assessed Values'!E55</f>
        <v>9002501.8300000001</v>
      </c>
      <c r="D34" s="69">
        <v>0</v>
      </c>
      <c r="E34" s="66">
        <f t="shared" si="0"/>
        <v>9002501.8300000001</v>
      </c>
    </row>
    <row r="35" spans="1:5" x14ac:dyDescent="0.25">
      <c r="A35" s="29">
        <v>7</v>
      </c>
      <c r="B35" s="64" t="str">
        <f>'Centrally Assessed Values'!B56</f>
        <v>WELLS RURAL ELECTRIC COMPANY</v>
      </c>
      <c r="C35" s="65">
        <f>'Centrally Assessed Values'!E56</f>
        <v>8839524.4499999993</v>
      </c>
      <c r="D35" s="69">
        <v>0</v>
      </c>
      <c r="E35" s="66">
        <f t="shared" si="0"/>
        <v>8839524.4499999993</v>
      </c>
    </row>
    <row r="36" spans="1:5" x14ac:dyDescent="0.25">
      <c r="A36" s="29">
        <v>8</v>
      </c>
      <c r="B36" s="64" t="str">
        <f>'Centrally Assessed Values'!B57</f>
        <v>IDAHO POWER COMPANY</v>
      </c>
      <c r="C36" s="65">
        <f>'Centrally Assessed Values'!E57</f>
        <v>6038583.96</v>
      </c>
      <c r="D36" s="69">
        <v>0</v>
      </c>
      <c r="E36" s="66">
        <f t="shared" si="0"/>
        <v>6038583.96</v>
      </c>
    </row>
    <row r="37" spans="1:5" x14ac:dyDescent="0.25">
      <c r="A37" s="29">
        <v>9</v>
      </c>
      <c r="B37" s="64" t="str">
        <f>'Centrally Assessed Values'!B58</f>
        <v>ONLINE TRANSMISSION COMPANY</v>
      </c>
      <c r="C37" s="65">
        <f>'Centrally Assessed Values'!E58</f>
        <v>1842179.4100000001</v>
      </c>
      <c r="D37" s="69">
        <v>0</v>
      </c>
      <c r="E37" s="66">
        <f t="shared" si="0"/>
        <v>1842179.4100000001</v>
      </c>
    </row>
    <row r="38" spans="1:5" ht="15.75" thickBot="1" x14ac:dyDescent="0.3">
      <c r="A38" s="29">
        <v>10</v>
      </c>
      <c r="B38" s="88" t="str">
        <f>'Centrally Assessed Values'!B59</f>
        <v>SUMMIT AIR AMBULANCE LLC</v>
      </c>
      <c r="C38" s="89">
        <f>'Centrally Assessed Values'!E59</f>
        <v>1779405.14</v>
      </c>
      <c r="D38" s="70">
        <v>0</v>
      </c>
      <c r="E38" s="67">
        <f t="shared" si="0"/>
        <v>1779405.14</v>
      </c>
    </row>
    <row r="40" spans="1:5" x14ac:dyDescent="0.25">
      <c r="C40" s="85">
        <f>SUM(C29:C38)</f>
        <v>358199610.42000002</v>
      </c>
      <c r="D40" s="85">
        <f t="shared" ref="D40:E40" si="1">SUM(D29:D38)</f>
        <v>0</v>
      </c>
      <c r="E40" s="85">
        <f t="shared" si="1"/>
        <v>358199610.42000002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00FD7-7E9F-4E6A-84C2-AFB7A2B87D28}">
  <sheetPr>
    <pageSetUpPr fitToPage="1"/>
  </sheetPr>
  <dimension ref="A1:F40"/>
  <sheetViews>
    <sheetView topLeftCell="A19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33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34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Values'!B61</f>
        <v>SOUTHWEST AIRLINES COMPANY</v>
      </c>
      <c r="C29" s="65">
        <f>'Centrally Assessed Values'!E61</f>
        <v>14913830.310000001</v>
      </c>
      <c r="D29" s="69">
        <v>0</v>
      </c>
      <c r="E29" s="66">
        <f t="shared" ref="E29:E38" si="0">C29+D29</f>
        <v>14913830.310000001</v>
      </c>
    </row>
    <row r="30" spans="1:5" x14ac:dyDescent="0.25">
      <c r="A30" s="29">
        <v>2</v>
      </c>
      <c r="B30" s="64" t="str">
        <f>'Centrally Assessed Values'!B62</f>
        <v>NV Energy Combined</v>
      </c>
      <c r="C30" s="65">
        <f>'Centrally Assessed Values'!E62</f>
        <v>9909663.540000001</v>
      </c>
      <c r="D30" s="69">
        <v>0</v>
      </c>
      <c r="E30" s="66">
        <f t="shared" si="0"/>
        <v>9909663.540000001</v>
      </c>
    </row>
    <row r="31" spans="1:5" x14ac:dyDescent="0.25">
      <c r="A31" s="29">
        <v>3</v>
      </c>
      <c r="B31" s="64" t="str">
        <f>'Centrally Assessed Values'!B63</f>
        <v>VALLEY ELECTRIC ASSOCIATION IC</v>
      </c>
      <c r="C31" s="65">
        <f>'Centrally Assessed Values'!E63</f>
        <v>4008510.33</v>
      </c>
      <c r="D31" s="69">
        <v>0</v>
      </c>
      <c r="E31" s="66">
        <f t="shared" si="0"/>
        <v>4008510.33</v>
      </c>
    </row>
    <row r="32" spans="1:5" x14ac:dyDescent="0.25">
      <c r="A32" s="29">
        <v>4</v>
      </c>
      <c r="B32" s="64" t="str">
        <f>'Centrally Assessed Values'!B64</f>
        <v>ALASKA AIRLINES</v>
      </c>
      <c r="C32" s="65">
        <f>'Centrally Assessed Values'!E64</f>
        <v>2468060.0099999998</v>
      </c>
      <c r="D32" s="69">
        <v>0</v>
      </c>
      <c r="E32" s="66">
        <f t="shared" si="0"/>
        <v>2468060.0099999998</v>
      </c>
    </row>
    <row r="33" spans="1:5" x14ac:dyDescent="0.25">
      <c r="A33" s="29">
        <v>5</v>
      </c>
      <c r="B33" s="64" t="str">
        <f>'Centrally Assessed Values'!B65</f>
        <v>AMERICAN AIRLINES INCORPORATED</v>
      </c>
      <c r="C33" s="65">
        <f>'Centrally Assessed Values'!E65</f>
        <v>2271886.21</v>
      </c>
      <c r="D33" s="69">
        <v>0</v>
      </c>
      <c r="E33" s="66">
        <f t="shared" si="0"/>
        <v>2271886.21</v>
      </c>
    </row>
    <row r="34" spans="1:5" x14ac:dyDescent="0.25">
      <c r="A34" s="29">
        <v>6</v>
      </c>
      <c r="B34" s="64" t="str">
        <f>'Centrally Assessed Values'!B66</f>
        <v>ALLEGIANT AIR</v>
      </c>
      <c r="C34" s="65">
        <f>'Centrally Assessed Values'!E66</f>
        <v>739141.71</v>
      </c>
      <c r="D34" s="69">
        <v>0</v>
      </c>
      <c r="E34" s="66">
        <f t="shared" si="0"/>
        <v>739141.71</v>
      </c>
    </row>
    <row r="35" spans="1:5" x14ac:dyDescent="0.25">
      <c r="A35" s="29">
        <v>7</v>
      </c>
      <c r="B35" s="64" t="str">
        <f>'Centrally Assessed Values'!B67</f>
        <v>CTC OF NEVADA</v>
      </c>
      <c r="C35" s="65">
        <f>'Centrally Assessed Values'!E67</f>
        <v>145115.57</v>
      </c>
      <c r="D35" s="69">
        <v>0</v>
      </c>
      <c r="E35" s="66">
        <f t="shared" si="0"/>
        <v>145115.57</v>
      </c>
    </row>
    <row r="36" spans="1:5" x14ac:dyDescent="0.25">
      <c r="A36" s="29">
        <v>8</v>
      </c>
      <c r="B36" s="64" t="str">
        <f>'Centrally Assessed Values'!B68</f>
        <v>MESA AIR GROUP INC</v>
      </c>
      <c r="C36" s="65">
        <f>'Centrally Assessed Values'!E68</f>
        <v>71272.58</v>
      </c>
      <c r="D36" s="69">
        <v>0</v>
      </c>
      <c r="E36" s="66">
        <f t="shared" si="0"/>
        <v>71272.58</v>
      </c>
    </row>
    <row r="37" spans="1:5" x14ac:dyDescent="0.25">
      <c r="A37" s="29">
        <v>9</v>
      </c>
      <c r="B37" s="64" t="str">
        <f>'Centrally Assessed Values'!B69</f>
        <v>SKYWEST AIRLINES INCORPORATED</v>
      </c>
      <c r="C37" s="65">
        <f>'Centrally Assessed Values'!E69</f>
        <v>35696.800000000003</v>
      </c>
      <c r="D37" s="69">
        <v>0</v>
      </c>
      <c r="E37" s="66">
        <f t="shared" si="0"/>
        <v>35696.800000000003</v>
      </c>
    </row>
    <row r="38" spans="1:5" ht="15.75" thickBot="1" x14ac:dyDescent="0.3">
      <c r="A38" s="29">
        <v>10</v>
      </c>
      <c r="B38" s="88" t="str">
        <f>'Centrally Assessed Values'!B70</f>
        <v>CHARTER AIRLINES INC</v>
      </c>
      <c r="C38" s="89">
        <f>'Centrally Assessed Values'!E70</f>
        <v>7142.86</v>
      </c>
      <c r="D38" s="70">
        <v>0</v>
      </c>
      <c r="E38" s="67">
        <f t="shared" si="0"/>
        <v>7142.86</v>
      </c>
    </row>
    <row r="40" spans="1:5" x14ac:dyDescent="0.25">
      <c r="C40" s="85">
        <f>SUM(C29:C38)</f>
        <v>34570319.919999994</v>
      </c>
      <c r="D40" s="85">
        <f t="shared" ref="D40:E40" si="1">SUM(D29:D38)</f>
        <v>0</v>
      </c>
      <c r="E40" s="85">
        <f t="shared" si="1"/>
        <v>34570319.919999994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A8CE-BFD0-4DB3-A566-D648C9E69F2A}">
  <sheetPr>
    <pageSetUpPr fitToPage="1"/>
  </sheetPr>
  <dimension ref="A1:F40"/>
  <sheetViews>
    <sheetView topLeftCell="A17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35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36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Values'!B72</f>
        <v>UNION PACIFIC RAILROAD</v>
      </c>
      <c r="C29" s="65">
        <f>'Centrally Assessed Values'!E72</f>
        <v>18517882.66</v>
      </c>
      <c r="D29" s="69">
        <v>0</v>
      </c>
      <c r="E29" s="66">
        <f t="shared" ref="E29:E38" si="0">C29+D29</f>
        <v>18517882.66</v>
      </c>
    </row>
    <row r="30" spans="1:5" x14ac:dyDescent="0.25">
      <c r="A30" s="29">
        <v>2</v>
      </c>
      <c r="B30" s="64" t="str">
        <f>'Centrally Assessed Values'!B73</f>
        <v>NV Energy Combined</v>
      </c>
      <c r="C30" s="65">
        <f>'Centrally Assessed Values'!E73</f>
        <v>14312251.059999999</v>
      </c>
      <c r="D30" s="69">
        <v>0</v>
      </c>
      <c r="E30" s="66">
        <f t="shared" si="0"/>
        <v>14312251.059999999</v>
      </c>
    </row>
    <row r="31" spans="1:5" x14ac:dyDescent="0.25">
      <c r="A31" s="29">
        <v>3</v>
      </c>
      <c r="B31" s="64" t="str">
        <f>'Centrally Assessed Values'!B74</f>
        <v>ONLINE TRANSMISSION COMPANY</v>
      </c>
      <c r="C31" s="65">
        <f>'Centrally Assessed Values'!E74</f>
        <v>7492518.5899999999</v>
      </c>
      <c r="D31" s="69">
        <v>0</v>
      </c>
      <c r="E31" s="66">
        <f t="shared" si="0"/>
        <v>7492518.5899999999</v>
      </c>
    </row>
    <row r="32" spans="1:5" x14ac:dyDescent="0.25">
      <c r="A32" s="29">
        <v>4</v>
      </c>
      <c r="B32" s="64" t="str">
        <f>'Centrally Assessed Values'!B75</f>
        <v>MT WHEELER POWER COMPANY</v>
      </c>
      <c r="C32" s="65">
        <f>'Centrally Assessed Values'!E75</f>
        <v>2619082.5700000003</v>
      </c>
      <c r="D32" s="69">
        <v>0</v>
      </c>
      <c r="E32" s="66">
        <f t="shared" si="0"/>
        <v>2619082.5700000003</v>
      </c>
    </row>
    <row r="33" spans="1:5" x14ac:dyDescent="0.25">
      <c r="A33" s="29">
        <v>5</v>
      </c>
      <c r="B33" s="64" t="str">
        <f>'Centrally Assessed Values'!B76</f>
        <v>PROSPECTOR PIPELINE CO</v>
      </c>
      <c r="C33" s="65">
        <f>'Centrally Assessed Values'!E76</f>
        <v>2018498.17</v>
      </c>
      <c r="D33" s="69">
        <v>0</v>
      </c>
      <c r="E33" s="66">
        <f t="shared" si="0"/>
        <v>2018498.17</v>
      </c>
    </row>
    <row r="34" spans="1:5" x14ac:dyDescent="0.25">
      <c r="A34" s="29">
        <v>6</v>
      </c>
      <c r="B34" s="64" t="str">
        <f>'Centrally Assessed Values'!B77</f>
        <v>SOUTHWEST AIRLINES COMPANY</v>
      </c>
      <c r="C34" s="65">
        <f>'Centrally Assessed Values'!E77</f>
        <v>1819202.06</v>
      </c>
      <c r="D34" s="69">
        <v>0</v>
      </c>
      <c r="E34" s="66">
        <f t="shared" si="0"/>
        <v>1819202.06</v>
      </c>
    </row>
    <row r="35" spans="1:5" x14ac:dyDescent="0.25">
      <c r="A35" s="29">
        <v>7</v>
      </c>
      <c r="B35" s="64" t="str">
        <f>'Centrally Assessed Values'!B78</f>
        <v>SOUTHWEST GAS CORPORATION</v>
      </c>
      <c r="C35" s="65">
        <f>'Centrally Assessed Values'!E78</f>
        <v>1558953.77</v>
      </c>
      <c r="D35" s="69">
        <v>0</v>
      </c>
      <c r="E35" s="66">
        <f t="shared" si="0"/>
        <v>1558953.77</v>
      </c>
    </row>
    <row r="36" spans="1:5" x14ac:dyDescent="0.25">
      <c r="A36" s="29">
        <v>8</v>
      </c>
      <c r="B36" s="64" t="str">
        <f>'Centrally Assessed Values'!B79</f>
        <v>WELLS RURAL ELECTRIC COMPANY</v>
      </c>
      <c r="C36" s="65">
        <f>'Centrally Assessed Values'!E79</f>
        <v>1219375.55</v>
      </c>
      <c r="D36" s="69">
        <v>0</v>
      </c>
      <c r="E36" s="66">
        <f t="shared" si="0"/>
        <v>1219375.55</v>
      </c>
    </row>
    <row r="37" spans="1:5" x14ac:dyDescent="0.25">
      <c r="A37" s="29">
        <v>9</v>
      </c>
      <c r="B37" s="64" t="str">
        <f>'Centrally Assessed Values'!B80</f>
        <v>UNITED AIRLINES INCORPORATED</v>
      </c>
      <c r="C37" s="65">
        <f>'Centrally Assessed Values'!E80</f>
        <v>1191102.32</v>
      </c>
      <c r="D37" s="69">
        <v>0</v>
      </c>
      <c r="E37" s="66">
        <f t="shared" si="0"/>
        <v>1191102.32</v>
      </c>
    </row>
    <row r="38" spans="1:5" ht="15.75" thickBot="1" x14ac:dyDescent="0.3">
      <c r="A38" s="29">
        <v>10</v>
      </c>
      <c r="B38" s="88" t="str">
        <f>'Centrally Assessed Values'!B81</f>
        <v>AMERICAN AIRLINES INCORPORATED</v>
      </c>
      <c r="C38" s="89">
        <f>'Centrally Assessed Values'!E81</f>
        <v>557675.25</v>
      </c>
      <c r="D38" s="70">
        <v>0</v>
      </c>
      <c r="E38" s="67">
        <f t="shared" si="0"/>
        <v>557675.25</v>
      </c>
    </row>
    <row r="40" spans="1:5" x14ac:dyDescent="0.25">
      <c r="C40" s="85">
        <f>SUM(C29:C38)</f>
        <v>51306542.000000007</v>
      </c>
      <c r="D40" s="85">
        <f t="shared" ref="D40:E40" si="1">SUM(D29:D38)</f>
        <v>0</v>
      </c>
      <c r="E40" s="85">
        <f t="shared" si="1"/>
        <v>51306542.000000007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2CA45-CD2B-42E9-89E2-A8BED44FE8D2}">
  <sheetPr>
    <pageSetUpPr fitToPage="1"/>
  </sheetPr>
  <dimension ref="A1:F40"/>
  <sheetViews>
    <sheetView topLeftCell="A24" zoomScaleNormal="100" workbookViewId="0">
      <selection activeCell="B10" sqref="B10"/>
    </sheetView>
  </sheetViews>
  <sheetFormatPr defaultRowHeight="15" x14ac:dyDescent="0.25"/>
  <cols>
    <col min="1" max="1" width="7.85546875" style="29" customWidth="1"/>
    <col min="2" max="2" width="49.28515625" style="32" customWidth="1"/>
    <col min="3" max="5" width="15.7109375" style="32" customWidth="1"/>
    <col min="6" max="6" width="12.42578125" style="32" bestFit="1" customWidth="1"/>
    <col min="7" max="16384" width="9.140625" style="32"/>
  </cols>
  <sheetData>
    <row r="1" spans="1:6" s="26" customFormat="1" x14ac:dyDescent="0.25">
      <c r="A1" s="27"/>
      <c r="B1" s="100" t="s">
        <v>12</v>
      </c>
      <c r="C1" s="100"/>
      <c r="D1" s="100"/>
      <c r="E1" s="100"/>
    </row>
    <row r="2" spans="1:6" s="30" customFormat="1" ht="14.45" customHeight="1" x14ac:dyDescent="0.25">
      <c r="A2" s="28"/>
      <c r="B2" s="101" t="s">
        <v>22</v>
      </c>
      <c r="C2" s="101"/>
      <c r="D2" s="101"/>
      <c r="E2" s="101"/>
    </row>
    <row r="3" spans="1:6" ht="29.45" customHeight="1" x14ac:dyDescent="0.25">
      <c r="B3" s="96" t="s">
        <v>16</v>
      </c>
      <c r="C3" s="96"/>
      <c r="D3" s="96"/>
      <c r="E3" s="96"/>
    </row>
    <row r="4" spans="1:6" x14ac:dyDescent="0.25">
      <c r="B4" s="102" t="s">
        <v>17</v>
      </c>
      <c r="C4" s="102"/>
      <c r="D4" s="102"/>
      <c r="E4" s="102"/>
    </row>
    <row r="5" spans="1:6" s="30" customFormat="1" x14ac:dyDescent="0.25">
      <c r="A5" s="28"/>
      <c r="B5" s="103" t="s">
        <v>18</v>
      </c>
      <c r="C5" s="103"/>
      <c r="D5" s="103"/>
      <c r="E5" s="103"/>
    </row>
    <row r="6" spans="1:6" ht="15" customHeight="1" x14ac:dyDescent="0.25">
      <c r="B6" s="96" t="s">
        <v>19</v>
      </c>
      <c r="C6" s="96"/>
      <c r="D6" s="96"/>
      <c r="E6" s="96"/>
    </row>
    <row r="7" spans="1:6" ht="29.45" customHeight="1" x14ac:dyDescent="0.25">
      <c r="B7" s="96" t="s">
        <v>20</v>
      </c>
      <c r="C7" s="96"/>
      <c r="D7" s="96"/>
      <c r="E7" s="96"/>
    </row>
    <row r="8" spans="1:6" ht="15.75" thickBot="1" x14ac:dyDescent="0.3"/>
    <row r="9" spans="1:6" ht="15.75" thickBot="1" x14ac:dyDescent="0.3">
      <c r="B9" s="97" t="s">
        <v>37</v>
      </c>
      <c r="C9" s="98"/>
      <c r="D9" s="98"/>
      <c r="E9" s="99"/>
    </row>
    <row r="10" spans="1:6" ht="59.45" customHeight="1" thickBot="1" x14ac:dyDescent="0.3">
      <c r="A10" s="32"/>
      <c r="B10" s="91" t="s">
        <v>84</v>
      </c>
      <c r="C10" s="60"/>
      <c r="D10" s="73" t="s">
        <v>8</v>
      </c>
      <c r="E10" s="54" t="s">
        <v>9</v>
      </c>
    </row>
    <row r="11" spans="1:6" ht="14.45" customHeight="1" x14ac:dyDescent="0.25">
      <c r="A11" s="32">
        <v>1</v>
      </c>
      <c r="B11" s="61"/>
      <c r="C11" s="58"/>
      <c r="D11" s="55"/>
      <c r="E11" s="51"/>
      <c r="F11" s="47"/>
    </row>
    <row r="12" spans="1:6" ht="14.45" customHeight="1" x14ac:dyDescent="0.25">
      <c r="A12" s="32">
        <v>2</v>
      </c>
      <c r="B12" s="50"/>
      <c r="C12" s="62"/>
      <c r="D12" s="56"/>
      <c r="E12" s="52"/>
      <c r="F12" s="47"/>
    </row>
    <row r="13" spans="1:6" ht="14.45" customHeight="1" x14ac:dyDescent="0.25">
      <c r="A13" s="32">
        <v>3</v>
      </c>
      <c r="B13" s="61"/>
      <c r="C13" s="58"/>
      <c r="D13" s="56"/>
      <c r="E13" s="52"/>
      <c r="F13" s="47"/>
    </row>
    <row r="14" spans="1:6" ht="14.45" customHeight="1" x14ac:dyDescent="0.25">
      <c r="A14" s="32">
        <v>4</v>
      </c>
      <c r="B14" s="50"/>
      <c r="C14" s="62"/>
      <c r="D14" s="56"/>
      <c r="E14" s="52"/>
      <c r="F14" s="47"/>
    </row>
    <row r="15" spans="1:6" ht="14.45" customHeight="1" x14ac:dyDescent="0.25">
      <c r="A15" s="32">
        <v>5</v>
      </c>
      <c r="B15" s="61"/>
      <c r="C15" s="58"/>
      <c r="D15" s="56"/>
      <c r="E15" s="52"/>
    </row>
    <row r="16" spans="1:6" ht="14.45" customHeight="1" x14ac:dyDescent="0.25">
      <c r="A16" s="32">
        <v>6</v>
      </c>
      <c r="B16" s="50"/>
      <c r="C16" s="62"/>
      <c r="D16" s="56"/>
      <c r="E16" s="52"/>
    </row>
    <row r="17" spans="1:5" ht="14.45" customHeight="1" x14ac:dyDescent="0.25">
      <c r="A17" s="32">
        <v>7</v>
      </c>
      <c r="B17" s="61"/>
      <c r="C17" s="58"/>
      <c r="D17" s="56"/>
      <c r="E17" s="52"/>
    </row>
    <row r="18" spans="1:5" ht="14.45" customHeight="1" x14ac:dyDescent="0.25">
      <c r="A18" s="32">
        <v>8</v>
      </c>
      <c r="B18" s="50"/>
      <c r="C18" s="62"/>
      <c r="D18" s="56"/>
      <c r="E18" s="52"/>
    </row>
    <row r="19" spans="1:5" ht="14.45" customHeight="1" x14ac:dyDescent="0.25">
      <c r="A19" s="32">
        <v>9</v>
      </c>
      <c r="B19" s="50"/>
      <c r="C19" s="62"/>
      <c r="D19" s="56"/>
      <c r="E19" s="52"/>
    </row>
    <row r="20" spans="1:5" ht="14.45" customHeight="1" thickBot="1" x14ac:dyDescent="0.3">
      <c r="A20" s="32">
        <v>10</v>
      </c>
      <c r="B20" s="63"/>
      <c r="C20" s="59"/>
      <c r="D20" s="57"/>
      <c r="E20" s="53"/>
    </row>
    <row r="21" spans="1:5" x14ac:dyDescent="0.25">
      <c r="C21" s="48"/>
      <c r="D21" s="48"/>
      <c r="E21" s="49"/>
    </row>
    <row r="22" spans="1:5" s="26" customFormat="1" x14ac:dyDescent="0.25">
      <c r="A22" s="27"/>
      <c r="B22" s="100" t="s">
        <v>14</v>
      </c>
      <c r="C22" s="100"/>
      <c r="D22" s="100"/>
      <c r="E22" s="100"/>
    </row>
    <row r="23" spans="1:5" s="30" customFormat="1" ht="14.45" customHeight="1" x14ac:dyDescent="0.25">
      <c r="A23" s="28"/>
      <c r="B23" s="71" t="s">
        <v>23</v>
      </c>
      <c r="C23" s="71"/>
      <c r="D23" s="71"/>
      <c r="E23" s="71"/>
    </row>
    <row r="24" spans="1:5" ht="63" customHeight="1" x14ac:dyDescent="0.25">
      <c r="B24" s="96" t="s">
        <v>24</v>
      </c>
      <c r="C24" s="96"/>
      <c r="D24" s="96"/>
      <c r="E24" s="96"/>
    </row>
    <row r="25" spans="1:5" ht="30.75" customHeight="1" x14ac:dyDescent="0.25">
      <c r="B25" s="96" t="s">
        <v>21</v>
      </c>
      <c r="C25" s="96"/>
      <c r="D25" s="96"/>
      <c r="E25" s="96"/>
    </row>
    <row r="26" spans="1:5" ht="13.9" customHeight="1" thickBot="1" x14ac:dyDescent="0.3">
      <c r="B26" s="75"/>
      <c r="C26" s="75"/>
      <c r="D26" s="75"/>
      <c r="E26" s="75"/>
    </row>
    <row r="27" spans="1:5" ht="15.75" thickBot="1" x14ac:dyDescent="0.3">
      <c r="B27" s="97" t="s">
        <v>38</v>
      </c>
      <c r="C27" s="98"/>
      <c r="D27" s="98"/>
      <c r="E27" s="99"/>
    </row>
    <row r="28" spans="1:5" ht="45.75" thickBot="1" x14ac:dyDescent="0.3">
      <c r="B28" s="86" t="s">
        <v>84</v>
      </c>
      <c r="C28" s="54" t="s">
        <v>10</v>
      </c>
      <c r="D28" s="68" t="s">
        <v>7</v>
      </c>
      <c r="E28" s="74" t="s">
        <v>6</v>
      </c>
    </row>
    <row r="29" spans="1:5" x14ac:dyDescent="0.25">
      <c r="A29" s="29">
        <v>1</v>
      </c>
      <c r="B29" s="64" t="str">
        <f>'Centrally Assessed Values'!B85</f>
        <v>RUBY PIPELINE LLC</v>
      </c>
      <c r="C29" s="65">
        <f>'Centrally Assessed Values'!E85</f>
        <v>145097381.93000001</v>
      </c>
      <c r="D29" s="69">
        <v>0</v>
      </c>
      <c r="E29" s="66">
        <f t="shared" ref="E29:E38" si="0">C29+D29</f>
        <v>145097381.93000001</v>
      </c>
    </row>
    <row r="30" spans="1:5" x14ac:dyDescent="0.25">
      <c r="A30" s="29">
        <v>2</v>
      </c>
      <c r="B30" s="64" t="str">
        <f>'Centrally Assessed Values'!B86</f>
        <v>UNION PACIFIC RAILROAD</v>
      </c>
      <c r="C30" s="65">
        <f>'Centrally Assessed Values'!E86</f>
        <v>52214789.650000006</v>
      </c>
      <c r="D30" s="69">
        <v>0</v>
      </c>
      <c r="E30" s="66">
        <f t="shared" si="0"/>
        <v>52214789.650000006</v>
      </c>
    </row>
    <row r="31" spans="1:5" x14ac:dyDescent="0.25">
      <c r="A31" s="29">
        <v>3</v>
      </c>
      <c r="B31" s="64" t="str">
        <f>'Centrally Assessed Values'!B87</f>
        <v>NV Energy Combined</v>
      </c>
      <c r="C31" s="65">
        <f>'Centrally Assessed Values'!E87</f>
        <v>35390846.759999998</v>
      </c>
      <c r="D31" s="69">
        <v>0</v>
      </c>
      <c r="E31" s="66">
        <f t="shared" si="0"/>
        <v>35390846.759999998</v>
      </c>
    </row>
    <row r="32" spans="1:5" x14ac:dyDescent="0.25">
      <c r="A32" s="29">
        <v>4</v>
      </c>
      <c r="B32" s="64" t="str">
        <f>'Centrally Assessed Values'!B88</f>
        <v>IDAHO POWER COMPANY</v>
      </c>
      <c r="C32" s="65">
        <f>'Centrally Assessed Values'!E88</f>
        <v>23224909.239999998</v>
      </c>
      <c r="D32" s="69">
        <v>0</v>
      </c>
      <c r="E32" s="66">
        <f t="shared" si="0"/>
        <v>23224909.239999998</v>
      </c>
    </row>
    <row r="33" spans="1:5" x14ac:dyDescent="0.25">
      <c r="A33" s="29">
        <v>5</v>
      </c>
      <c r="B33" s="64" t="str">
        <f>'Centrally Assessed Values'!B89</f>
        <v>SOUTHWEST GAS CORPORATION</v>
      </c>
      <c r="C33" s="65">
        <f>'Centrally Assessed Values'!E89</f>
        <v>11808673.939999999</v>
      </c>
      <c r="D33" s="69">
        <v>0</v>
      </c>
      <c r="E33" s="66">
        <f t="shared" si="0"/>
        <v>11808673.939999999</v>
      </c>
    </row>
    <row r="34" spans="1:5" x14ac:dyDescent="0.25">
      <c r="A34" s="29">
        <v>6</v>
      </c>
      <c r="B34" s="64" t="str">
        <f>'Centrally Assessed Values'!B90</f>
        <v>HARNEY ELECTRIC COOPERATIVE INCORPORATED</v>
      </c>
      <c r="C34" s="65">
        <f>'Centrally Assessed Values'!E90</f>
        <v>3626100</v>
      </c>
      <c r="D34" s="69">
        <v>0</v>
      </c>
      <c r="E34" s="66">
        <f t="shared" si="0"/>
        <v>3626100</v>
      </c>
    </row>
    <row r="35" spans="1:5" x14ac:dyDescent="0.25">
      <c r="A35" s="29">
        <v>7</v>
      </c>
      <c r="B35" s="64" t="str">
        <f>'Centrally Assessed Values'!B91</f>
        <v>ALLEGIANT AIR</v>
      </c>
      <c r="C35" s="65">
        <f>'Centrally Assessed Values'!E91</f>
        <v>2583789.5700000003</v>
      </c>
      <c r="D35" s="69">
        <v>0</v>
      </c>
      <c r="E35" s="66">
        <f t="shared" si="0"/>
        <v>2583789.5700000003</v>
      </c>
    </row>
    <row r="36" spans="1:5" x14ac:dyDescent="0.25">
      <c r="A36" s="29">
        <v>8</v>
      </c>
      <c r="B36" s="64" t="str">
        <f>'Centrally Assessed Values'!B92</f>
        <v>SPIRIT AIRLINES, INC.</v>
      </c>
      <c r="C36" s="65">
        <f>'Centrally Assessed Values'!E92</f>
        <v>1962790.08</v>
      </c>
      <c r="D36" s="69">
        <v>0</v>
      </c>
      <c r="E36" s="66">
        <f t="shared" si="0"/>
        <v>1962790.08</v>
      </c>
    </row>
    <row r="37" spans="1:5" x14ac:dyDescent="0.25">
      <c r="A37" s="29">
        <v>9</v>
      </c>
      <c r="B37" s="64" t="str">
        <f>'Centrally Assessed Values'!B93</f>
        <v>HUMBOLDT TELEPHONE COMPANY</v>
      </c>
      <c r="C37" s="65">
        <f>'Centrally Assessed Values'!E93</f>
        <v>1615084.68</v>
      </c>
      <c r="D37" s="69">
        <v>0</v>
      </c>
      <c r="E37" s="66">
        <f t="shared" si="0"/>
        <v>1615084.68</v>
      </c>
    </row>
    <row r="38" spans="1:5" ht="15.75" thickBot="1" x14ac:dyDescent="0.3">
      <c r="A38" s="29">
        <v>10</v>
      </c>
      <c r="B38" s="88" t="str">
        <f>'Centrally Assessed Values'!B94</f>
        <v>ONLINE TRANSMISSION COMPANY</v>
      </c>
      <c r="C38" s="89">
        <f>'Centrally Assessed Values'!E94</f>
        <v>824995.64</v>
      </c>
      <c r="D38" s="70">
        <v>0</v>
      </c>
      <c r="E38" s="67">
        <f t="shared" si="0"/>
        <v>824995.64</v>
      </c>
    </row>
    <row r="40" spans="1:5" x14ac:dyDescent="0.25">
      <c r="C40" s="85">
        <f>SUM(C29:C38)</f>
        <v>278349361.48999995</v>
      </c>
      <c r="D40" s="85">
        <f t="shared" ref="D40:E40" si="1">SUM(D29:D38)</f>
        <v>0</v>
      </c>
      <c r="E40" s="85">
        <f t="shared" si="1"/>
        <v>278349361.48999995</v>
      </c>
    </row>
  </sheetData>
  <mergeCells count="12">
    <mergeCell ref="B27:E27"/>
    <mergeCell ref="B1:E1"/>
    <mergeCell ref="B2:E2"/>
    <mergeCell ref="B3:E3"/>
    <mergeCell ref="B4:E4"/>
    <mergeCell ref="B5:E5"/>
    <mergeCell ref="B6:E6"/>
    <mergeCell ref="B7:E7"/>
    <mergeCell ref="B9:E9"/>
    <mergeCell ref="B22:E22"/>
    <mergeCell ref="B24:E24"/>
    <mergeCell ref="B25:E25"/>
  </mergeCells>
  <printOptions horizontalCentered="1"/>
  <pageMargins left="0.7" right="0.7" top="0.75" bottom="0.25" header="0.05" footer="0.05"/>
  <pageSetup scale="99" orientation="portrait" r:id="rId1"/>
  <headerFooter>
    <oddHeader>&amp;C&amp;"-,Bold"&amp;10Nevada Department of Taxation
&amp;"-,Bold Italic"&amp;12Report by County - Top Ten Highest Assessed Taxpayers</oddHeader>
    <oddFooter>&amp;L&amp;8Form 1401LGS
Revised 7-23-14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Centrally Assessed Values</vt:lpstr>
      <vt:lpstr>Carson City</vt:lpstr>
      <vt:lpstr>Churchill</vt:lpstr>
      <vt:lpstr>Clark</vt:lpstr>
      <vt:lpstr>Douglas</vt:lpstr>
      <vt:lpstr>Elko</vt:lpstr>
      <vt:lpstr>Esmeralda</vt:lpstr>
      <vt:lpstr>Eureka</vt:lpstr>
      <vt:lpstr>Humboldt</vt:lpstr>
      <vt:lpstr>Lander</vt:lpstr>
      <vt:lpstr>Lincoln</vt:lpstr>
      <vt:lpstr>Lyon</vt:lpstr>
      <vt:lpstr>Mineral</vt:lpstr>
      <vt:lpstr>Nye</vt:lpstr>
      <vt:lpstr>Pershing</vt:lpstr>
      <vt:lpstr>Storey</vt:lpstr>
      <vt:lpstr>Washoe</vt:lpstr>
      <vt:lpstr>White Pine</vt:lpstr>
      <vt:lpstr>'Centrally Assessed Values'!Print_Area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trubald</dc:creator>
  <cp:lastModifiedBy>Neysa Maano</cp:lastModifiedBy>
  <cp:lastPrinted>2018-09-27T17:31:48Z</cp:lastPrinted>
  <dcterms:created xsi:type="dcterms:W3CDTF">2014-07-23T15:48:06Z</dcterms:created>
  <dcterms:modified xsi:type="dcterms:W3CDTF">2023-09-15T22:52:56Z</dcterms:modified>
</cp:coreProperties>
</file>