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15" yWindow="-75" windowWidth="20055" windowHeight="12285"/>
  </bookViews>
  <sheets>
    <sheet name="Spreadsheet" sheetId="1" r:id="rId1"/>
    <sheet name="Example" sheetId="2" r:id="rId2"/>
    <sheet name="Sheet3" sheetId="3" r:id="rId3"/>
  </sheets>
  <definedNames>
    <definedName name="_xlnm.Print_Area" localSheetId="0">Spreadsheet!$A$1:$U$36</definedName>
  </definedNames>
  <calcPr calcId="145621"/>
</workbook>
</file>

<file path=xl/calcChain.xml><?xml version="1.0" encoding="utf-8"?>
<calcChain xmlns="http://schemas.openxmlformats.org/spreadsheetml/2006/main">
  <c r="C28" i="2" l="1"/>
  <c r="R11" i="2"/>
  <c r="R12" i="2" s="1"/>
  <c r="R18" i="2" s="1"/>
  <c r="R22" i="2" s="1"/>
  <c r="Q11" i="2"/>
  <c r="Q12" i="2" s="1"/>
  <c r="Q18" i="2" s="1"/>
  <c r="Q22" i="2" s="1"/>
  <c r="P11" i="2"/>
  <c r="P12" i="2" s="1"/>
  <c r="P18" i="2" s="1"/>
  <c r="P22" i="2" s="1"/>
  <c r="O11" i="2"/>
  <c r="O12" i="2" s="1"/>
  <c r="O18" i="2" s="1"/>
  <c r="O22" i="2" s="1"/>
  <c r="N11" i="2"/>
  <c r="N12" i="2" s="1"/>
  <c r="N18" i="2" s="1"/>
  <c r="N22" i="2" s="1"/>
  <c r="M11" i="2"/>
  <c r="M12" i="2" s="1"/>
  <c r="M18" i="2" s="1"/>
  <c r="M22" i="2" s="1"/>
  <c r="L11" i="2"/>
  <c r="L12" i="2" s="1"/>
  <c r="L18" i="2" s="1"/>
  <c r="L22" i="2" s="1"/>
  <c r="K11" i="2"/>
  <c r="K12" i="2" s="1"/>
  <c r="K18" i="2" s="1"/>
  <c r="K22" i="2" s="1"/>
  <c r="J11" i="2"/>
  <c r="J12" i="2" s="1"/>
  <c r="J18" i="2" s="1"/>
  <c r="J22" i="2" s="1"/>
  <c r="I11" i="2"/>
  <c r="I12" i="2" s="1"/>
  <c r="I18" i="2" s="1"/>
  <c r="I22" i="2" s="1"/>
  <c r="H11" i="2"/>
  <c r="H12" i="2" s="1"/>
  <c r="H18" i="2" s="1"/>
  <c r="H22" i="2" s="1"/>
  <c r="G11" i="2"/>
  <c r="G12" i="2" s="1"/>
  <c r="G18" i="2" s="1"/>
  <c r="G22" i="2" s="1"/>
  <c r="F11" i="2"/>
  <c r="F12" i="2" s="1"/>
  <c r="F18" i="2" s="1"/>
  <c r="F22" i="2" s="1"/>
  <c r="E11" i="2"/>
  <c r="E12" i="2" s="1"/>
  <c r="E18" i="2" s="1"/>
  <c r="E22" i="2" s="1"/>
  <c r="D11" i="2"/>
  <c r="D12" i="2" s="1"/>
  <c r="D18" i="2" s="1"/>
  <c r="D22" i="2" s="1"/>
  <c r="C11" i="2"/>
  <c r="C12" i="2" s="1"/>
  <c r="C18" i="2" s="1"/>
  <c r="C22" i="2" s="1"/>
  <c r="C26" i="2" l="1"/>
  <c r="C31" i="2" s="1"/>
  <c r="C28" i="1"/>
  <c r="R11" i="1"/>
  <c r="R12" i="1" s="1"/>
  <c r="R18" i="1" s="1"/>
  <c r="R22" i="1" s="1"/>
  <c r="Q11" i="1"/>
  <c r="Q12" i="1" s="1"/>
  <c r="Q18" i="1" s="1"/>
  <c r="Q22" i="1" s="1"/>
  <c r="P11" i="1"/>
  <c r="P12" i="1" s="1"/>
  <c r="P18" i="1" s="1"/>
  <c r="P22" i="1" s="1"/>
  <c r="N11" i="1" l="1"/>
  <c r="N12" i="1" s="1"/>
  <c r="O11" i="1"/>
  <c r="O12" i="1" s="1"/>
  <c r="O18" i="1" s="1"/>
  <c r="O22" i="1" s="1"/>
  <c r="M11" i="1"/>
  <c r="M12" i="1" s="1"/>
  <c r="M18" i="1" s="1"/>
  <c r="M22" i="1" s="1"/>
  <c r="L11" i="1"/>
  <c r="L12" i="1" s="1"/>
  <c r="L18" i="1" s="1"/>
  <c r="L22" i="1" s="1"/>
  <c r="K11" i="1"/>
  <c r="K12" i="1"/>
  <c r="K18" i="1" s="1"/>
  <c r="K22" i="1" s="1"/>
  <c r="J11" i="1"/>
  <c r="J12" i="1" s="1"/>
  <c r="J18" i="1" s="1"/>
  <c r="J22" i="1" s="1"/>
  <c r="I11" i="1"/>
  <c r="I12" i="1"/>
  <c r="I18" i="1" s="1"/>
  <c r="I22" i="1"/>
  <c r="H11" i="1"/>
  <c r="H12" i="1" s="1"/>
  <c r="H18" i="1" s="1"/>
  <c r="H22" i="1" s="1"/>
  <c r="G11" i="1"/>
  <c r="G12" i="1" s="1"/>
  <c r="G18" i="1" s="1"/>
  <c r="G22" i="1" s="1"/>
  <c r="F11" i="1"/>
  <c r="F12" i="1" s="1"/>
  <c r="F18" i="1" s="1"/>
  <c r="F22" i="1" s="1"/>
  <c r="E11" i="1"/>
  <c r="E12" i="1" s="1"/>
  <c r="E18" i="1" s="1"/>
  <c r="E22" i="1" s="1"/>
  <c r="D11" i="1"/>
  <c r="D12" i="1"/>
  <c r="D18" i="1" s="1"/>
  <c r="D22" i="1" s="1"/>
  <c r="C11" i="1"/>
  <c r="C12" i="1"/>
  <c r="C18" i="1" s="1"/>
  <c r="C22" i="1" s="1"/>
  <c r="N18" i="1" l="1"/>
  <c r="N22" i="1" s="1"/>
  <c r="C26" i="1" l="1"/>
  <c r="C31" i="1" s="1"/>
</calcChain>
</file>

<file path=xl/comments1.xml><?xml version="1.0" encoding="utf-8"?>
<comments xmlns="http://schemas.openxmlformats.org/spreadsheetml/2006/main">
  <authors>
    <author>Shannon Silva</author>
  </authors>
  <commentList>
    <comment ref="H2" authorId="0">
      <text>
        <r>
          <rPr>
            <sz val="9"/>
            <color indexed="81"/>
            <rFont val="Tahoma"/>
            <charset val="1"/>
          </rPr>
          <t xml:space="preserve">As deferrments are not regularly calculated, this form may not be annually updated, if you are unable or unsure how to update the form, for future years, please contact the Locally Assessed Supervisor. We will update it and repost to the website for you as needed.
</t>
        </r>
      </text>
    </comment>
    <comment ref="C5" authorId="0">
      <text>
        <r>
          <rPr>
            <sz val="9"/>
            <color indexed="81"/>
            <rFont val="Tahoma"/>
            <family val="2"/>
          </rPr>
          <t>Year that deferrment must be calculated from...
If property went into Ag in 2010/11 that would be Base Year</t>
        </r>
      </text>
    </comment>
    <comment ref="A10" authorId="0">
      <text>
        <r>
          <rPr>
            <sz val="9"/>
            <color indexed="81"/>
            <rFont val="Tahoma"/>
            <charset val="1"/>
          </rPr>
          <t xml:space="preserve">This is what the per acre value would have been </t>
        </r>
        <r>
          <rPr>
            <b/>
            <sz val="9"/>
            <color indexed="81"/>
            <rFont val="Tahoma"/>
            <family val="2"/>
          </rPr>
          <t xml:space="preserve">if there was no Ag Exemption </t>
        </r>
        <r>
          <rPr>
            <sz val="9"/>
            <color indexed="81"/>
            <rFont val="Tahoma"/>
            <charset val="1"/>
          </rPr>
          <t>on the parcel</t>
        </r>
      </text>
    </comment>
    <comment ref="A18" authorId="0">
      <text>
        <r>
          <rPr>
            <b/>
            <sz val="9"/>
            <color indexed="81"/>
            <rFont val="Tahoma"/>
            <family val="2"/>
          </rPr>
          <t xml:space="preserve">Must </t>
        </r>
        <r>
          <rPr>
            <sz val="9"/>
            <color indexed="81"/>
            <rFont val="Tahoma"/>
            <family val="2"/>
          </rPr>
          <t>equal system $ 
If it doesn’t, override the formula</t>
        </r>
      </text>
    </comment>
  </commentList>
</comments>
</file>

<file path=xl/comments2.xml><?xml version="1.0" encoding="utf-8"?>
<comments xmlns="http://schemas.openxmlformats.org/spreadsheetml/2006/main">
  <authors>
    <author>Shannon Silva</author>
  </authors>
  <commentList>
    <comment ref="C5" authorId="0">
      <text>
        <r>
          <rPr>
            <sz val="9"/>
            <color indexed="81"/>
            <rFont val="Tahoma"/>
            <family val="2"/>
          </rPr>
          <t>Year that deferrment must be calculated from...
If property went into Ag in 2010/11 that would be Base Year</t>
        </r>
      </text>
    </comment>
    <comment ref="A10" authorId="0">
      <text>
        <r>
          <rPr>
            <sz val="9"/>
            <color indexed="81"/>
            <rFont val="Tahoma"/>
            <charset val="1"/>
          </rPr>
          <t xml:space="preserve">This is what the per acre value would have been </t>
        </r>
        <r>
          <rPr>
            <b/>
            <sz val="9"/>
            <color indexed="81"/>
            <rFont val="Tahoma"/>
            <family val="2"/>
          </rPr>
          <t xml:space="preserve">if there was no Ag Exemption </t>
        </r>
        <r>
          <rPr>
            <sz val="9"/>
            <color indexed="81"/>
            <rFont val="Tahoma"/>
            <charset val="1"/>
          </rPr>
          <t>on the parcel</t>
        </r>
      </text>
    </comment>
    <comment ref="A18" authorId="0">
      <text>
        <r>
          <rPr>
            <b/>
            <sz val="9"/>
            <color indexed="81"/>
            <rFont val="Tahoma"/>
            <family val="2"/>
          </rPr>
          <t xml:space="preserve">Must </t>
        </r>
        <r>
          <rPr>
            <sz val="9"/>
            <color indexed="81"/>
            <rFont val="Tahoma"/>
            <family val="2"/>
          </rPr>
          <t>equal system $ 
If it doesn’t, override formula</t>
        </r>
      </text>
    </comment>
  </commentList>
</comments>
</file>

<file path=xl/sharedStrings.xml><?xml version="1.0" encoding="utf-8"?>
<sst xmlns="http://schemas.openxmlformats.org/spreadsheetml/2006/main" count="98" uniqueCount="45">
  <si>
    <t xml:space="preserve">Parcel # </t>
  </si>
  <si>
    <t xml:space="preserve">District: </t>
  </si>
  <si>
    <t>Total Tax Rate</t>
  </si>
  <si>
    <t>Tax Amounts</t>
  </si>
  <si>
    <t xml:space="preserve">   Recapture:</t>
  </si>
  <si>
    <t xml:space="preserve">   Abatement:</t>
  </si>
  <si>
    <t xml:space="preserve">   Total:</t>
  </si>
  <si>
    <t>2005/06</t>
  </si>
  <si>
    <t>2006/07</t>
  </si>
  <si>
    <t>2007/08</t>
  </si>
  <si>
    <t>2008/09</t>
  </si>
  <si>
    <t>2009/10</t>
  </si>
  <si>
    <t>2010/11</t>
  </si>
  <si>
    <t>2011/12</t>
  </si>
  <si>
    <t xml:space="preserve"> </t>
  </si>
  <si>
    <t>2004/05</t>
  </si>
  <si>
    <t>Total Deferred Taxes:</t>
  </si>
  <si>
    <t>Less Actual Taxes Paid:</t>
  </si>
  <si>
    <t>Total Deferred Taxes Due:</t>
  </si>
  <si>
    <t>Base Year</t>
  </si>
  <si>
    <t>Ag Acres</t>
  </si>
  <si>
    <t>(=) Taxable Value</t>
  </si>
  <si>
    <t>(x) .35 = Gross Assd Value</t>
  </si>
  <si>
    <t>(x) Price per Acre</t>
  </si>
  <si>
    <t>2012/13</t>
  </si>
  <si>
    <t>2013/14</t>
  </si>
  <si>
    <t>2014/15</t>
  </si>
  <si>
    <t>Actual Taxes Paid</t>
  </si>
  <si>
    <t>2015/16</t>
  </si>
  <si>
    <t>2016/17</t>
  </si>
  <si>
    <t>2017/18</t>
  </si>
  <si>
    <r>
      <t xml:space="preserve">   Pre-Abatement:</t>
    </r>
    <r>
      <rPr>
        <sz val="6"/>
        <rFont val="Arial"/>
        <family val="2"/>
      </rPr>
      <t xml:space="preserve"> see note</t>
    </r>
    <r>
      <rPr>
        <b/>
        <sz val="6"/>
        <rFont val="Arial"/>
        <family val="2"/>
      </rPr>
      <t xml:space="preserve"> </t>
    </r>
  </si>
  <si>
    <t>2018/19</t>
  </si>
  <si>
    <t>2019/20</t>
  </si>
  <si>
    <t>2020/21</t>
  </si>
  <si>
    <t>Non Ag Acres</t>
  </si>
  <si>
    <t xml:space="preserve">    Year Gross Assessed Value Override</t>
  </si>
  <si>
    <t>Tax Increase Cap %</t>
  </si>
  <si>
    <t>GOOD IDEA TO RUN INPUT ON THESE NUMBERS ON THE “TAX &amp; PRIOR YEAR GROSS ASSESSED VALUE OVERRIDE CALCULATOR” TO CHECK TAX AMOUNTS</t>
  </si>
  <si>
    <t xml:space="preserve">CONFIRM THESE AMOUNTS WITH WHAT WAS ACTUALLY BILLED BY THE TREASURER. IF THERE WERE ADDITIONAL “SPECIAL ASSESSMENTS” ON THE PROPERTY, THIS SHEET WILL NOT TAKE THAT INTO CONSIDERATION.  </t>
  </si>
  <si>
    <t>7 year deferment calcuation</t>
  </si>
  <si>
    <t>Formula- calculates automatically</t>
  </si>
  <si>
    <r>
      <t xml:space="preserve">   Pre-Abatement: see note</t>
    </r>
    <r>
      <rPr>
        <b/>
        <sz val="10"/>
        <rFont val="Arial"/>
        <family val="2"/>
      </rPr>
      <t xml:space="preserve"> </t>
    </r>
  </si>
  <si>
    <t>100-100-01</t>
  </si>
  <si>
    <r>
      <t xml:space="preserve">7 year deferment calcuation- </t>
    </r>
    <r>
      <rPr>
        <sz val="6"/>
        <rFont val="Arial"/>
        <family val="2"/>
      </rPr>
      <t>see note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</si>
</sst>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164" formatCode="0.0"/>
    <numFmt numFmtId="165" formatCode="0.0000"/>
    <numFmt numFmtId="166" formatCode="&quot;$&quot;#,##0.00"/>
  </numFmts>
  <fonts count="15" x14ac:knownFonts="1">
    <font>
      <sz val="10"/>
      <name val="Arial"/>
    </font>
    <font>
      <sz val="10"/>
      <name val="Arial"/>
    </font>
    <font>
      <sz val="8"/>
      <name val="Arial"/>
      <family val="2"/>
    </font>
    <font>
      <b/>
      <sz val="8"/>
      <name val="Arial"/>
      <family val="2"/>
    </font>
    <font>
      <u/>
      <sz val="8"/>
      <name val="Arial"/>
      <family val="2"/>
    </font>
    <font>
      <sz val="9"/>
      <color indexed="81"/>
      <name val="Tahoma"/>
      <family val="2"/>
    </font>
    <font>
      <b/>
      <sz val="9"/>
      <color indexed="81"/>
      <name val="Tahoma"/>
      <family val="2"/>
    </font>
    <font>
      <sz val="6"/>
      <name val="Arial"/>
      <family val="2"/>
    </font>
    <font>
      <b/>
      <sz val="6"/>
      <name val="Arial"/>
      <family val="2"/>
    </font>
    <font>
      <sz val="9"/>
      <color indexed="81"/>
      <name val="Tahoma"/>
      <charset val="1"/>
    </font>
    <font>
      <sz val="10"/>
      <color rgb="FF4A452A"/>
      <name val="Calibri"/>
      <family val="2"/>
      <scheme val="minor"/>
    </font>
    <font>
      <sz val="10"/>
      <name val="Arial"/>
      <family val="2"/>
    </font>
    <font>
      <b/>
      <sz val="10"/>
      <name val="Arial"/>
      <family val="2"/>
    </font>
    <font>
      <u/>
      <sz val="10"/>
      <name val="Arial"/>
      <family val="2"/>
    </font>
    <font>
      <sz val="10"/>
      <color rgb="FF4A452A"/>
      <name val="Arial"/>
      <family val="2"/>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s>
  <borders count="5">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3" fillId="0" borderId="0" xfId="0" applyFont="1"/>
    <xf numFmtId="0" fontId="2" fillId="0" borderId="0" xfId="0" applyFont="1"/>
    <xf numFmtId="0" fontId="2" fillId="0" borderId="0" xfId="0" applyFont="1" applyAlignment="1">
      <alignment horizontal="left"/>
    </xf>
    <xf numFmtId="0" fontId="2" fillId="0" borderId="0" xfId="0" applyFont="1" applyBorder="1"/>
    <xf numFmtId="42" fontId="2" fillId="0" borderId="0" xfId="1" applyNumberFormat="1" applyFont="1" applyBorder="1"/>
    <xf numFmtId="42" fontId="2" fillId="0" borderId="0" xfId="1" applyNumberFormat="1" applyFont="1" applyAlignment="1">
      <alignment horizontal="center"/>
    </xf>
    <xf numFmtId="44" fontId="2" fillId="0" borderId="0" xfId="1" applyFont="1"/>
    <xf numFmtId="0" fontId="4" fillId="0" borderId="0" xfId="0" applyFont="1" applyAlignment="1">
      <alignment horizontal="center"/>
    </xf>
    <xf numFmtId="42" fontId="2" fillId="0" borderId="0" xfId="1" applyNumberFormat="1" applyFont="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165" fontId="2" fillId="0" borderId="0" xfId="0" applyNumberFormat="1" applyFont="1" applyAlignment="1">
      <alignment horizontal="right"/>
    </xf>
    <xf numFmtId="44" fontId="2" fillId="0" borderId="0" xfId="1" applyFont="1" applyAlignment="1">
      <alignment horizontal="right"/>
    </xf>
    <xf numFmtId="44" fontId="2" fillId="0" borderId="0" xfId="1" applyNumberFormat="1" applyFont="1" applyAlignment="1">
      <alignment horizontal="right"/>
    </xf>
    <xf numFmtId="44" fontId="2" fillId="0" borderId="2" xfId="1" applyFont="1" applyBorder="1" applyAlignment="1">
      <alignment horizontal="right"/>
    </xf>
    <xf numFmtId="44" fontId="2" fillId="2" borderId="0" xfId="1" applyFont="1" applyFill="1" applyAlignment="1">
      <alignment horizontal="right"/>
    </xf>
    <xf numFmtId="44" fontId="2" fillId="0" borderId="0" xfId="1" applyFont="1" applyBorder="1"/>
    <xf numFmtId="2" fontId="2" fillId="0" borderId="0" xfId="0" applyNumberFormat="1" applyFont="1"/>
    <xf numFmtId="0" fontId="2" fillId="3" borderId="0" xfId="0" applyFont="1" applyFill="1"/>
    <xf numFmtId="166" fontId="2" fillId="0" borderId="1" xfId="0" applyNumberFormat="1" applyFont="1" applyBorder="1"/>
    <xf numFmtId="42" fontId="2" fillId="0" borderId="0" xfId="1" applyNumberFormat="1" applyFont="1" applyBorder="1" applyAlignment="1">
      <alignment horizontal="center"/>
    </xf>
    <xf numFmtId="0" fontId="10" fillId="0" borderId="0" xfId="0" applyFont="1" applyAlignment="1">
      <alignment horizontal="left"/>
    </xf>
    <xf numFmtId="42" fontId="2" fillId="4" borderId="1" xfId="1" applyNumberFormat="1" applyFont="1" applyFill="1" applyBorder="1" applyAlignment="1">
      <alignment horizontal="center"/>
    </xf>
    <xf numFmtId="42" fontId="2" fillId="4" borderId="0" xfId="1" applyNumberFormat="1" applyFont="1" applyFill="1" applyAlignment="1">
      <alignment horizontal="right"/>
    </xf>
    <xf numFmtId="44" fontId="2" fillId="4" borderId="0" xfId="1" applyFont="1" applyFill="1" applyAlignment="1">
      <alignment horizontal="right"/>
    </xf>
    <xf numFmtId="44" fontId="2" fillId="4" borderId="0" xfId="1" applyFont="1" applyFill="1" applyBorder="1" applyAlignment="1">
      <alignment horizontal="right"/>
    </xf>
    <xf numFmtId="44" fontId="2" fillId="4" borderId="0" xfId="0" applyNumberFormat="1" applyFont="1" applyFill="1"/>
    <xf numFmtId="166" fontId="2" fillId="4" borderId="2" xfId="1" applyNumberFormat="1" applyFont="1" applyFill="1" applyBorder="1"/>
    <xf numFmtId="44" fontId="3" fillId="4" borderId="3" xfId="0" applyNumberFormat="1" applyFont="1" applyFill="1" applyBorder="1"/>
    <xf numFmtId="0" fontId="11" fillId="0" borderId="0" xfId="0" applyFont="1"/>
    <xf numFmtId="0" fontId="12" fillId="0" borderId="0" xfId="0" applyFont="1"/>
    <xf numFmtId="0" fontId="11" fillId="0" borderId="0" xfId="0" applyFont="1" applyAlignment="1">
      <alignment horizontal="left"/>
    </xf>
    <xf numFmtId="0" fontId="11" fillId="0" borderId="0" xfId="0" applyFont="1" applyBorder="1"/>
    <xf numFmtId="42" fontId="11" fillId="0" borderId="0" xfId="1" applyNumberFormat="1" applyFont="1" applyBorder="1"/>
    <xf numFmtId="42" fontId="11" fillId="0" borderId="0" xfId="1" applyNumberFormat="1" applyFont="1" applyBorder="1" applyAlignment="1">
      <alignment horizontal="center"/>
    </xf>
    <xf numFmtId="44" fontId="11" fillId="0" borderId="0" xfId="1" applyFont="1"/>
    <xf numFmtId="44" fontId="11" fillId="0" borderId="0" xfId="1" applyFont="1" applyBorder="1"/>
    <xf numFmtId="0" fontId="13" fillId="0" borderId="0" xfId="0" applyFont="1" applyAlignment="1">
      <alignment horizontal="center"/>
    </xf>
    <xf numFmtId="42" fontId="11" fillId="0" borderId="0" xfId="1" applyNumberFormat="1" applyFont="1" applyAlignment="1">
      <alignment horizontal="center"/>
    </xf>
    <xf numFmtId="42" fontId="11" fillId="4" borderId="1" xfId="1" applyNumberFormat="1" applyFont="1" applyFill="1" applyBorder="1" applyAlignment="1">
      <alignment horizontal="center"/>
    </xf>
    <xf numFmtId="42" fontId="11" fillId="4" borderId="0" xfId="1" applyNumberFormat="1" applyFont="1" applyFill="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165" fontId="11" fillId="0" borderId="0" xfId="0" applyNumberFormat="1" applyFont="1" applyAlignment="1">
      <alignment horizontal="right"/>
    </xf>
    <xf numFmtId="42" fontId="11" fillId="0" borderId="0" xfId="1" applyNumberFormat="1" applyFont="1" applyAlignment="1">
      <alignment horizontal="right"/>
    </xf>
    <xf numFmtId="0" fontId="11" fillId="3" borderId="0" xfId="0" applyFont="1" applyFill="1"/>
    <xf numFmtId="44" fontId="11" fillId="4" borderId="0" xfId="1" applyFont="1" applyFill="1" applyAlignment="1">
      <alignment horizontal="right"/>
    </xf>
    <xf numFmtId="44" fontId="11" fillId="0" borderId="0" xfId="1" applyNumberFormat="1" applyFont="1" applyAlignment="1">
      <alignment horizontal="right"/>
    </xf>
    <xf numFmtId="44" fontId="11" fillId="0" borderId="0" xfId="1" applyFont="1" applyAlignment="1">
      <alignment horizontal="right"/>
    </xf>
    <xf numFmtId="44" fontId="11" fillId="0" borderId="2" xfId="1" applyFont="1" applyBorder="1" applyAlignment="1">
      <alignment horizontal="right"/>
    </xf>
    <xf numFmtId="44" fontId="11" fillId="4" borderId="0" xfId="1" applyFont="1" applyFill="1" applyBorder="1" applyAlignment="1">
      <alignment horizontal="right"/>
    </xf>
    <xf numFmtId="44" fontId="11" fillId="2" borderId="0" xfId="1" applyFont="1" applyFill="1" applyAlignment="1">
      <alignment horizontal="right"/>
    </xf>
    <xf numFmtId="166" fontId="11" fillId="0" borderId="1" xfId="0" applyNumberFormat="1" applyFont="1" applyBorder="1"/>
    <xf numFmtId="44" fontId="11" fillId="4" borderId="0" xfId="0" applyNumberFormat="1" applyFont="1" applyFill="1"/>
    <xf numFmtId="2" fontId="11" fillId="0" borderId="0" xfId="0" applyNumberFormat="1" applyFont="1"/>
    <xf numFmtId="166" fontId="11" fillId="4" borderId="2" xfId="1" applyNumberFormat="1" applyFont="1" applyFill="1" applyBorder="1"/>
    <xf numFmtId="44" fontId="12" fillId="4" borderId="3" xfId="0" applyNumberFormat="1" applyFont="1" applyFill="1" applyBorder="1"/>
    <xf numFmtId="0" fontId="14" fillId="0" borderId="0" xfId="0" applyFont="1" applyAlignment="1">
      <alignment horizontal="left"/>
    </xf>
    <xf numFmtId="0" fontId="3" fillId="0" borderId="1" xfId="0" applyFont="1" applyBorder="1" applyAlignment="1">
      <alignment horizontal="center"/>
    </xf>
    <xf numFmtId="0" fontId="2" fillId="0" borderId="1" xfId="0" applyFont="1" applyBorder="1" applyAlignment="1">
      <alignment horizontal="left"/>
    </xf>
    <xf numFmtId="0" fontId="12" fillId="0" borderId="1" xfId="0" applyFont="1" applyBorder="1" applyAlignment="1">
      <alignment horizontal="center"/>
    </xf>
    <xf numFmtId="0" fontId="12" fillId="0" borderId="4" xfId="0" applyFont="1" applyBorder="1" applyAlignment="1">
      <alignment horizontal="center"/>
    </xf>
    <xf numFmtId="164" fontId="11" fillId="0" borderId="1" xfId="0" applyNumberFormat="1" applyFont="1" applyBorder="1" applyAlignment="1">
      <alignment horizontal="left"/>
    </xf>
    <xf numFmtId="0" fontId="2" fillId="2" borderId="0" xfId="0" applyFont="1" applyFill="1" applyAlignment="1"/>
    <xf numFmtId="0" fontId="2" fillId="2" borderId="0" xfId="0" applyFont="1" applyFill="1"/>
    <xf numFmtId="42" fontId="2" fillId="4" borderId="0" xfId="1" applyNumberFormat="1" applyFont="1" applyFill="1" applyBorder="1" applyAlignment="1"/>
    <xf numFmtId="0" fontId="11" fillId="2" borderId="0" xfId="0" applyFont="1" applyFill="1" applyAlignment="1">
      <alignment horizontal="center"/>
    </xf>
    <xf numFmtId="42" fontId="11" fillId="4" borderId="0" xfId="1"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35"/>
  <sheetViews>
    <sheetView tabSelected="1" zoomScale="125" zoomScaleNormal="125" workbookViewId="0">
      <selection activeCell="F1" sqref="F1"/>
    </sheetView>
  </sheetViews>
  <sheetFormatPr defaultRowHeight="11.25" x14ac:dyDescent="0.2"/>
  <cols>
    <col min="1" max="1" width="11" style="2" customWidth="1"/>
    <col min="2" max="2" width="17.5703125" style="2" customWidth="1"/>
    <col min="3" max="3" width="10.7109375" style="2" bestFit="1" customWidth="1"/>
    <col min="4" max="4" width="10.42578125" style="2" bestFit="1" customWidth="1"/>
    <col min="5" max="5" width="10.5703125" style="2" customWidth="1"/>
    <col min="6" max="8" width="9.85546875" style="2" bestFit="1" customWidth="1"/>
    <col min="9" max="9" width="10.28515625" style="2" bestFit="1" customWidth="1"/>
    <col min="10" max="15" width="11.28515625" style="2" bestFit="1" customWidth="1"/>
    <col min="16" max="17" width="9.140625" style="2"/>
    <col min="18" max="18" width="9.85546875" style="2" bestFit="1" customWidth="1"/>
    <col min="19" max="16384" width="9.140625" style="2"/>
  </cols>
  <sheetData>
    <row r="2" spans="1:18" x14ac:dyDescent="0.2">
      <c r="H2" s="64" t="s">
        <v>44</v>
      </c>
      <c r="I2" s="64"/>
      <c r="J2" s="65"/>
    </row>
    <row r="3" spans="1:18" x14ac:dyDescent="0.2">
      <c r="A3" s="1" t="s">
        <v>0</v>
      </c>
      <c r="B3" s="59"/>
      <c r="C3" s="2" t="s">
        <v>1</v>
      </c>
      <c r="D3" s="60"/>
      <c r="E3" s="4"/>
      <c r="F3" s="4"/>
      <c r="G3" s="4"/>
      <c r="H3" s="66" t="s">
        <v>41</v>
      </c>
      <c r="I3" s="66"/>
      <c r="J3" s="66"/>
      <c r="K3" s="4" t="s">
        <v>14</v>
      </c>
    </row>
    <row r="4" spans="1:18" x14ac:dyDescent="0.2">
      <c r="A4" s="1" t="s">
        <v>20</v>
      </c>
      <c r="B4" s="59"/>
      <c r="E4" s="4"/>
      <c r="F4" s="4"/>
      <c r="G4" s="4"/>
      <c r="H4" s="5"/>
      <c r="I4" s="4"/>
    </row>
    <row r="5" spans="1:18" x14ac:dyDescent="0.2">
      <c r="A5" s="1" t="s">
        <v>35</v>
      </c>
      <c r="B5" s="59"/>
      <c r="C5" s="1" t="s">
        <v>19</v>
      </c>
      <c r="D5" s="2" t="s">
        <v>15</v>
      </c>
      <c r="E5" s="4"/>
      <c r="F5" s="5"/>
      <c r="G5" s="4"/>
      <c r="H5" s="21"/>
      <c r="I5" s="7"/>
      <c r="J5" s="2" t="s">
        <v>14</v>
      </c>
    </row>
    <row r="6" spans="1:18" x14ac:dyDescent="0.2">
      <c r="E6" s="4"/>
      <c r="F6" s="5"/>
      <c r="G6" s="4"/>
      <c r="H6" s="4"/>
      <c r="I6" s="7"/>
    </row>
    <row r="7" spans="1:18" x14ac:dyDescent="0.2">
      <c r="E7" s="4"/>
      <c r="F7" s="5"/>
      <c r="G7" s="17"/>
      <c r="H7" s="17"/>
      <c r="I7" s="7"/>
    </row>
    <row r="8" spans="1:18" x14ac:dyDescent="0.2">
      <c r="N8" s="2" t="s">
        <v>14</v>
      </c>
      <c r="O8" s="2" t="s">
        <v>14</v>
      </c>
    </row>
    <row r="9" spans="1:18" x14ac:dyDescent="0.2">
      <c r="C9" s="8" t="s">
        <v>7</v>
      </c>
      <c r="D9" s="8" t="s">
        <v>8</v>
      </c>
      <c r="E9" s="8" t="s">
        <v>9</v>
      </c>
      <c r="F9" s="8" t="s">
        <v>10</v>
      </c>
      <c r="G9" s="8" t="s">
        <v>11</v>
      </c>
      <c r="H9" s="8" t="s">
        <v>12</v>
      </c>
      <c r="I9" s="8" t="s">
        <v>13</v>
      </c>
      <c r="J9" s="8" t="s">
        <v>24</v>
      </c>
      <c r="K9" s="8" t="s">
        <v>25</v>
      </c>
      <c r="L9" s="8" t="s">
        <v>26</v>
      </c>
      <c r="M9" s="8" t="s">
        <v>28</v>
      </c>
      <c r="N9" s="8" t="s">
        <v>29</v>
      </c>
      <c r="O9" s="8" t="s">
        <v>30</v>
      </c>
      <c r="P9" s="8" t="s">
        <v>32</v>
      </c>
      <c r="Q9" s="8" t="s">
        <v>33</v>
      </c>
      <c r="R9" s="8" t="s">
        <v>34</v>
      </c>
    </row>
    <row r="10" spans="1:18" x14ac:dyDescent="0.2">
      <c r="A10" s="2" t="s">
        <v>23</v>
      </c>
      <c r="C10" s="6"/>
      <c r="D10" s="6"/>
      <c r="E10" s="6"/>
      <c r="F10" s="6"/>
      <c r="G10" s="6"/>
      <c r="H10" s="6"/>
      <c r="I10" s="6"/>
      <c r="J10" s="6"/>
      <c r="K10" s="6"/>
      <c r="L10" s="6"/>
      <c r="M10" s="6"/>
      <c r="N10" s="6"/>
      <c r="O10" s="6"/>
      <c r="P10" s="6"/>
      <c r="Q10" s="6"/>
      <c r="R10" s="6"/>
    </row>
    <row r="11" spans="1:18" x14ac:dyDescent="0.2">
      <c r="A11" s="2" t="s">
        <v>21</v>
      </c>
      <c r="C11" s="23">
        <f>C10*B4</f>
        <v>0</v>
      </c>
      <c r="D11" s="23">
        <f>D10*B4</f>
        <v>0</v>
      </c>
      <c r="E11" s="23">
        <f>E10*B4</f>
        <v>0</v>
      </c>
      <c r="F11" s="23">
        <f>F10*B4</f>
        <v>0</v>
      </c>
      <c r="G11" s="23">
        <f>G10*B4</f>
        <v>0</v>
      </c>
      <c r="H11" s="23">
        <f>H10*B4</f>
        <v>0</v>
      </c>
      <c r="I11" s="23">
        <f>I10*B4</f>
        <v>0</v>
      </c>
      <c r="J11" s="23">
        <f>J10*B4</f>
        <v>0</v>
      </c>
      <c r="K11" s="23">
        <f>K10*B4</f>
        <v>0</v>
      </c>
      <c r="L11" s="23">
        <f>L10*B4</f>
        <v>0</v>
      </c>
      <c r="M11" s="23">
        <f>M10*B4</f>
        <v>0</v>
      </c>
      <c r="N11" s="23">
        <f>N10*B4</f>
        <v>0</v>
      </c>
      <c r="O11" s="23">
        <f>O10*B4</f>
        <v>0</v>
      </c>
      <c r="P11" s="23">
        <f>P10*B4</f>
        <v>0</v>
      </c>
      <c r="Q11" s="23">
        <f>Q10*B4</f>
        <v>0</v>
      </c>
      <c r="R11" s="23">
        <f>R10*B4</f>
        <v>0</v>
      </c>
    </row>
    <row r="12" spans="1:18" x14ac:dyDescent="0.2">
      <c r="A12" s="2" t="s">
        <v>22</v>
      </c>
      <c r="C12" s="24">
        <f>C11*0.35</f>
        <v>0</v>
      </c>
      <c r="D12" s="24">
        <f>D11*0.35</f>
        <v>0</v>
      </c>
      <c r="E12" s="24">
        <f t="shared" ref="E12:M12" si="0">E11*0.35</f>
        <v>0</v>
      </c>
      <c r="F12" s="24">
        <f t="shared" si="0"/>
        <v>0</v>
      </c>
      <c r="G12" s="24">
        <f t="shared" si="0"/>
        <v>0</v>
      </c>
      <c r="H12" s="24">
        <f t="shared" si="0"/>
        <v>0</v>
      </c>
      <c r="I12" s="24">
        <f t="shared" si="0"/>
        <v>0</v>
      </c>
      <c r="J12" s="24">
        <f t="shared" si="0"/>
        <v>0</v>
      </c>
      <c r="K12" s="24">
        <f t="shared" si="0"/>
        <v>0</v>
      </c>
      <c r="L12" s="24">
        <f t="shared" si="0"/>
        <v>0</v>
      </c>
      <c r="M12" s="24">
        <f t="shared" si="0"/>
        <v>0</v>
      </c>
      <c r="N12" s="24">
        <f>N11*0.35</f>
        <v>0</v>
      </c>
      <c r="O12" s="24">
        <f>O11*0.35</f>
        <v>0</v>
      </c>
      <c r="P12" s="24">
        <f>P11*0.35</f>
        <v>0</v>
      </c>
      <c r="Q12" s="24">
        <f>Q11*0.35</f>
        <v>0</v>
      </c>
      <c r="R12" s="24">
        <f>R11*0.35</f>
        <v>0</v>
      </c>
    </row>
    <row r="13" spans="1:18" x14ac:dyDescent="0.2">
      <c r="A13" s="2" t="s">
        <v>37</v>
      </c>
      <c r="C13" s="10"/>
      <c r="D13" s="10"/>
      <c r="E13" s="10"/>
      <c r="F13" s="10"/>
      <c r="G13" s="10"/>
      <c r="H13" s="10"/>
      <c r="I13" s="10"/>
      <c r="J13" s="10"/>
      <c r="K13" s="10"/>
      <c r="L13" s="10"/>
      <c r="M13" s="10"/>
      <c r="N13" s="10"/>
      <c r="O13" s="10"/>
      <c r="P13" s="10"/>
      <c r="Q13" s="10"/>
      <c r="R13" s="10"/>
    </row>
    <row r="14" spans="1:18" x14ac:dyDescent="0.2">
      <c r="A14" s="2" t="s">
        <v>2</v>
      </c>
      <c r="C14" s="11"/>
      <c r="D14" s="11"/>
      <c r="E14" s="11"/>
      <c r="F14" s="11"/>
      <c r="G14" s="11"/>
      <c r="H14" s="11"/>
      <c r="I14" s="11"/>
      <c r="J14" s="12"/>
      <c r="K14" s="12"/>
      <c r="L14" s="12"/>
      <c r="M14" s="12"/>
      <c r="N14" s="12"/>
      <c r="O14" s="12"/>
      <c r="P14" s="12"/>
      <c r="Q14" s="12"/>
      <c r="R14" s="12"/>
    </row>
    <row r="15" spans="1:18" x14ac:dyDescent="0.2">
      <c r="A15" s="2" t="s">
        <v>36</v>
      </c>
      <c r="C15" s="9"/>
      <c r="D15" s="9"/>
      <c r="E15" s="9"/>
      <c r="F15" s="9"/>
      <c r="G15" s="9"/>
      <c r="H15" s="9"/>
      <c r="I15" s="9"/>
      <c r="J15" s="9"/>
      <c r="K15" s="9"/>
      <c r="L15" s="9"/>
      <c r="M15" s="9"/>
      <c r="N15" s="9"/>
      <c r="O15" s="9"/>
      <c r="P15" s="9"/>
      <c r="Q15" s="9"/>
      <c r="R15" s="9"/>
    </row>
    <row r="16" spans="1:18" x14ac:dyDescent="0.2">
      <c r="C16" s="11"/>
      <c r="D16" s="11"/>
      <c r="E16" s="11"/>
      <c r="F16" s="11"/>
      <c r="G16" s="11"/>
      <c r="H16" s="11"/>
      <c r="I16" s="11"/>
      <c r="J16" s="11"/>
      <c r="K16" s="11"/>
      <c r="L16" s="11"/>
      <c r="M16" s="11"/>
      <c r="N16" s="11"/>
      <c r="O16" s="11"/>
      <c r="P16" s="11"/>
      <c r="Q16" s="11"/>
      <c r="R16" s="11"/>
    </row>
    <row r="17" spans="1:18" x14ac:dyDescent="0.2">
      <c r="A17" s="2" t="s">
        <v>3</v>
      </c>
      <c r="C17" s="11"/>
      <c r="D17" s="11"/>
      <c r="E17" s="11"/>
      <c r="F17" s="11"/>
      <c r="G17" s="11"/>
      <c r="H17" s="11"/>
      <c r="I17" s="11"/>
      <c r="J17" s="11"/>
      <c r="K17" s="11"/>
      <c r="L17" s="11"/>
      <c r="M17" s="11"/>
      <c r="N17" s="11"/>
      <c r="O17" s="11"/>
      <c r="P17" s="11"/>
      <c r="Q17" s="11"/>
      <c r="R17" s="11"/>
    </row>
    <row r="18" spans="1:18" x14ac:dyDescent="0.2">
      <c r="A18" s="19" t="s">
        <v>31</v>
      </c>
      <c r="B18" s="19"/>
      <c r="C18" s="25">
        <f t="shared" ref="C18:O18" si="1">C12*((C14)/100)</f>
        <v>0</v>
      </c>
      <c r="D18" s="25">
        <f t="shared" si="1"/>
        <v>0</v>
      </c>
      <c r="E18" s="25">
        <f t="shared" si="1"/>
        <v>0</v>
      </c>
      <c r="F18" s="25">
        <f t="shared" si="1"/>
        <v>0</v>
      </c>
      <c r="G18" s="25">
        <f t="shared" si="1"/>
        <v>0</v>
      </c>
      <c r="H18" s="25">
        <f t="shared" si="1"/>
        <v>0</v>
      </c>
      <c r="I18" s="25">
        <f t="shared" si="1"/>
        <v>0</v>
      </c>
      <c r="J18" s="25">
        <f t="shared" si="1"/>
        <v>0</v>
      </c>
      <c r="K18" s="25">
        <f t="shared" si="1"/>
        <v>0</v>
      </c>
      <c r="L18" s="25">
        <f t="shared" si="1"/>
        <v>0</v>
      </c>
      <c r="M18" s="25">
        <f t="shared" si="1"/>
        <v>0</v>
      </c>
      <c r="N18" s="25">
        <f t="shared" si="1"/>
        <v>0</v>
      </c>
      <c r="O18" s="25">
        <f t="shared" si="1"/>
        <v>0</v>
      </c>
      <c r="P18" s="25">
        <f t="shared" ref="P18:R18" si="2">P12*((P14)/100)</f>
        <v>0</v>
      </c>
      <c r="Q18" s="25">
        <f t="shared" si="2"/>
        <v>0</v>
      </c>
      <c r="R18" s="25">
        <f t="shared" si="2"/>
        <v>0</v>
      </c>
    </row>
    <row r="19" spans="1:18" x14ac:dyDescent="0.2">
      <c r="A19" s="2" t="s">
        <v>5</v>
      </c>
      <c r="C19" s="14">
        <v>0</v>
      </c>
      <c r="D19" s="14"/>
      <c r="E19" s="14"/>
      <c r="F19" s="14"/>
      <c r="G19" s="14"/>
      <c r="H19" s="14"/>
      <c r="I19" s="14"/>
      <c r="J19" s="13"/>
      <c r="K19" s="13"/>
      <c r="L19" s="13"/>
      <c r="M19" s="13"/>
      <c r="N19" s="13"/>
      <c r="O19" s="13"/>
      <c r="P19" s="13"/>
      <c r="Q19" s="13"/>
      <c r="R19" s="13"/>
    </row>
    <row r="20" spans="1:18" ht="12" thickBot="1" x14ac:dyDescent="0.25">
      <c r="A20" s="2" t="s">
        <v>4</v>
      </c>
      <c r="C20" s="15">
        <v>0</v>
      </c>
      <c r="D20" s="15"/>
      <c r="E20" s="15"/>
      <c r="F20" s="15"/>
      <c r="G20" s="15"/>
      <c r="H20" s="15"/>
      <c r="I20" s="15"/>
      <c r="J20" s="15"/>
      <c r="K20" s="15"/>
      <c r="L20" s="15"/>
      <c r="M20" s="15"/>
      <c r="N20" s="15"/>
      <c r="O20" s="15"/>
      <c r="P20" s="15"/>
      <c r="Q20" s="15"/>
      <c r="R20" s="15"/>
    </row>
    <row r="21" spans="1:18" x14ac:dyDescent="0.2">
      <c r="C21" s="13"/>
      <c r="D21" s="13"/>
      <c r="E21" s="13"/>
      <c r="F21" s="13"/>
      <c r="G21" s="13"/>
      <c r="H21" s="13"/>
      <c r="I21" s="13"/>
      <c r="J21" s="13"/>
      <c r="K21" s="13"/>
      <c r="L21" s="13"/>
      <c r="M21" s="13"/>
      <c r="N21" s="13"/>
      <c r="O21" s="13"/>
      <c r="P21" s="13"/>
      <c r="Q21" s="13"/>
      <c r="R21" s="13"/>
    </row>
    <row r="22" spans="1:18" x14ac:dyDescent="0.2">
      <c r="A22" s="2" t="s">
        <v>6</v>
      </c>
      <c r="C22" s="25">
        <f>C18-C19</f>
        <v>0</v>
      </c>
      <c r="D22" s="25">
        <f>D18-D19</f>
        <v>0</v>
      </c>
      <c r="E22" s="25">
        <f t="shared" ref="E22:M22" si="3">E18-E19</f>
        <v>0</v>
      </c>
      <c r="F22" s="25">
        <f t="shared" si="3"/>
        <v>0</v>
      </c>
      <c r="G22" s="25">
        <f t="shared" si="3"/>
        <v>0</v>
      </c>
      <c r="H22" s="26">
        <f t="shared" si="3"/>
        <v>0</v>
      </c>
      <c r="I22" s="25">
        <f t="shared" si="3"/>
        <v>0</v>
      </c>
      <c r="J22" s="25">
        <f t="shared" si="3"/>
        <v>0</v>
      </c>
      <c r="K22" s="25">
        <f t="shared" si="3"/>
        <v>0</v>
      </c>
      <c r="L22" s="16">
        <f t="shared" si="3"/>
        <v>0</v>
      </c>
      <c r="M22" s="16">
        <f t="shared" si="3"/>
        <v>0</v>
      </c>
      <c r="N22" s="16">
        <f>N18-N19</f>
        <v>0</v>
      </c>
      <c r="O22" s="16">
        <f>O18-O19</f>
        <v>0</v>
      </c>
      <c r="P22" s="16">
        <f>P18-P19</f>
        <v>0</v>
      </c>
      <c r="Q22" s="16">
        <f>Q18-Q19</f>
        <v>0</v>
      </c>
      <c r="R22" s="16">
        <f>R18-R19</f>
        <v>0</v>
      </c>
    </row>
    <row r="23" spans="1:18" x14ac:dyDescent="0.2">
      <c r="C23" s="7"/>
      <c r="D23" s="7"/>
      <c r="E23" s="7"/>
      <c r="F23" s="7"/>
      <c r="G23" s="7"/>
      <c r="H23" s="7"/>
      <c r="I23" s="7"/>
    </row>
    <row r="24" spans="1:18" x14ac:dyDescent="0.2">
      <c r="A24" s="2" t="s">
        <v>27</v>
      </c>
      <c r="C24" s="7"/>
      <c r="D24" s="7"/>
      <c r="E24" s="7"/>
      <c r="F24" s="17"/>
      <c r="G24" s="17"/>
      <c r="H24" s="17"/>
      <c r="I24" s="17"/>
      <c r="J24" s="4"/>
      <c r="K24" s="4"/>
      <c r="L24" s="20"/>
      <c r="M24" s="20"/>
      <c r="N24" s="20"/>
      <c r="O24" s="20"/>
      <c r="P24" s="20"/>
      <c r="Q24" s="20"/>
      <c r="R24" s="20"/>
    </row>
    <row r="25" spans="1:18" x14ac:dyDescent="0.2">
      <c r="H25" s="4"/>
    </row>
    <row r="26" spans="1:18" x14ac:dyDescent="0.2">
      <c r="A26" s="2" t="s">
        <v>16</v>
      </c>
      <c r="C26" s="27">
        <f>SUM(L22:R22)</f>
        <v>0</v>
      </c>
      <c r="D26" s="18"/>
      <c r="H26" s="4"/>
    </row>
    <row r="27" spans="1:18" x14ac:dyDescent="0.2">
      <c r="D27" s="18"/>
      <c r="G27" s="2" t="s">
        <v>14</v>
      </c>
    </row>
    <row r="28" spans="1:18" ht="12" thickBot="1" x14ac:dyDescent="0.25">
      <c r="A28" s="2" t="s">
        <v>17</v>
      </c>
      <c r="C28" s="28">
        <f>SUM(L24:R24)</f>
        <v>0</v>
      </c>
      <c r="D28" s="18"/>
    </row>
    <row r="29" spans="1:18" x14ac:dyDescent="0.2">
      <c r="C29" s="4"/>
      <c r="D29" s="18"/>
      <c r="E29" s="2" t="s">
        <v>14</v>
      </c>
      <c r="G29" s="2" t="s">
        <v>14</v>
      </c>
    </row>
    <row r="30" spans="1:18" x14ac:dyDescent="0.2">
      <c r="D30" s="18"/>
    </row>
    <row r="31" spans="1:18" ht="12" thickBot="1" x14ac:dyDescent="0.25">
      <c r="A31" s="1" t="s">
        <v>18</v>
      </c>
      <c r="B31" s="1"/>
      <c r="C31" s="29">
        <f>C26-C28</f>
        <v>0</v>
      </c>
      <c r="D31" s="18"/>
    </row>
    <row r="32" spans="1:18" ht="12" thickTop="1" x14ac:dyDescent="0.2">
      <c r="D32" s="18"/>
    </row>
    <row r="34" spans="2:16" ht="12.75" x14ac:dyDescent="0.2">
      <c r="B34" s="22" t="s">
        <v>39</v>
      </c>
      <c r="C34" s="3"/>
      <c r="D34" s="3"/>
      <c r="E34" s="3"/>
      <c r="F34" s="3"/>
      <c r="G34" s="3"/>
      <c r="H34" s="3"/>
      <c r="I34" s="3"/>
      <c r="J34" s="3"/>
      <c r="K34" s="3"/>
      <c r="L34" s="3"/>
      <c r="M34" s="3"/>
      <c r="N34" s="3"/>
      <c r="O34" s="3"/>
      <c r="P34" s="3"/>
    </row>
    <row r="35" spans="2:16" x14ac:dyDescent="0.2">
      <c r="B35" s="3" t="s">
        <v>38</v>
      </c>
      <c r="C35" s="3"/>
      <c r="D35" s="3"/>
      <c r="E35" s="3"/>
      <c r="F35" s="3"/>
      <c r="G35" s="3"/>
      <c r="H35" s="3"/>
      <c r="I35" s="3"/>
      <c r="J35" s="3"/>
      <c r="K35" s="3"/>
      <c r="L35" s="3"/>
      <c r="M35" s="3"/>
      <c r="N35" s="3"/>
      <c r="O35" s="3"/>
      <c r="P35" s="3"/>
    </row>
  </sheetData>
  <phoneticPr fontId="2" type="noConversion"/>
  <pageMargins left="0.75" right="0.75" top="1" bottom="1" header="0.5" footer="0.5"/>
  <pageSetup paperSize="5" scale="72" orientation="landscape" r:id="rId1"/>
  <headerFooter alignWithMargins="0">
    <oddHeader>&amp;C&amp;"Arial,Bold"Carson City&amp;"Arial,Regular"
&amp;"Arial,Bold"&amp;UTax and Prior Year Gross Assessed Value Override Calculator</oddHeader>
    <oddFooter>&amp;LRevised 03/18/2019&amp;C&amp;F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R35"/>
  <sheetViews>
    <sheetView workbookViewId="0">
      <selection activeCell="B7" sqref="B7"/>
    </sheetView>
  </sheetViews>
  <sheetFormatPr defaultColWidth="14.85546875" defaultRowHeight="12.75" x14ac:dyDescent="0.2"/>
  <cols>
    <col min="1" max="1" width="14.85546875" style="30"/>
    <col min="2" max="2" width="20" style="30" customWidth="1"/>
    <col min="3" max="16384" width="14.85546875" style="30"/>
  </cols>
  <sheetData>
    <row r="2" spans="1:18" x14ac:dyDescent="0.2">
      <c r="H2" s="67" t="s">
        <v>40</v>
      </c>
      <c r="I2" s="67"/>
    </row>
    <row r="3" spans="1:18" x14ac:dyDescent="0.2">
      <c r="A3" s="31" t="s">
        <v>0</v>
      </c>
      <c r="B3" s="61" t="s">
        <v>43</v>
      </c>
      <c r="C3" s="30" t="s">
        <v>1</v>
      </c>
      <c r="D3" s="63">
        <v>1</v>
      </c>
      <c r="E3" s="33"/>
      <c r="F3" s="33"/>
      <c r="G3" s="33"/>
      <c r="H3" s="68" t="s">
        <v>41</v>
      </c>
      <c r="I3" s="68"/>
      <c r="J3" s="33" t="s">
        <v>14</v>
      </c>
      <c r="K3" s="33" t="s">
        <v>14</v>
      </c>
    </row>
    <row r="4" spans="1:18" x14ac:dyDescent="0.2">
      <c r="A4" s="31" t="s">
        <v>20</v>
      </c>
      <c r="B4" s="62">
        <v>17.78</v>
      </c>
      <c r="E4" s="33"/>
      <c r="F4" s="33"/>
      <c r="G4" s="33"/>
      <c r="H4" s="34"/>
      <c r="I4" s="33"/>
    </row>
    <row r="5" spans="1:18" x14ac:dyDescent="0.2">
      <c r="A5" s="31" t="s">
        <v>35</v>
      </c>
      <c r="B5" s="62">
        <v>1</v>
      </c>
      <c r="C5" s="31" t="s">
        <v>19</v>
      </c>
      <c r="D5" s="30" t="s">
        <v>15</v>
      </c>
      <c r="E5" s="33"/>
      <c r="F5" s="34"/>
      <c r="G5" s="33"/>
      <c r="H5" s="35"/>
      <c r="I5" s="36"/>
      <c r="J5" s="30" t="s">
        <v>14</v>
      </c>
    </row>
    <row r="6" spans="1:18" x14ac:dyDescent="0.2">
      <c r="E6" s="33"/>
      <c r="F6" s="34"/>
      <c r="G6" s="33"/>
      <c r="H6" s="33"/>
      <c r="I6" s="36"/>
    </row>
    <row r="7" spans="1:18" x14ac:dyDescent="0.2">
      <c r="E7" s="33"/>
      <c r="F7" s="34"/>
      <c r="G7" s="37"/>
      <c r="H7" s="37"/>
      <c r="I7" s="36"/>
    </row>
    <row r="8" spans="1:18" x14ac:dyDescent="0.2">
      <c r="N8" s="30" t="s">
        <v>14</v>
      </c>
      <c r="O8" s="30" t="s">
        <v>14</v>
      </c>
    </row>
    <row r="9" spans="1:18" x14ac:dyDescent="0.2">
      <c r="C9" s="38" t="s">
        <v>7</v>
      </c>
      <c r="D9" s="38" t="s">
        <v>8</v>
      </c>
      <c r="E9" s="38" t="s">
        <v>9</v>
      </c>
      <c r="F9" s="38" t="s">
        <v>10</v>
      </c>
      <c r="G9" s="38" t="s">
        <v>11</v>
      </c>
      <c r="H9" s="38" t="s">
        <v>12</v>
      </c>
      <c r="I9" s="38" t="s">
        <v>13</v>
      </c>
      <c r="J9" s="38" t="s">
        <v>24</v>
      </c>
      <c r="K9" s="38" t="s">
        <v>25</v>
      </c>
      <c r="L9" s="38" t="s">
        <v>26</v>
      </c>
      <c r="M9" s="38" t="s">
        <v>28</v>
      </c>
      <c r="N9" s="38" t="s">
        <v>29</v>
      </c>
      <c r="O9" s="38" t="s">
        <v>30</v>
      </c>
      <c r="P9" s="38" t="s">
        <v>32</v>
      </c>
      <c r="Q9" s="38" t="s">
        <v>33</v>
      </c>
      <c r="R9" s="38" t="s">
        <v>34</v>
      </c>
    </row>
    <row r="10" spans="1:18" x14ac:dyDescent="0.2">
      <c r="A10" s="30" t="s">
        <v>23</v>
      </c>
      <c r="C10" s="39">
        <v>57600</v>
      </c>
      <c r="D10" s="39">
        <v>57600</v>
      </c>
      <c r="E10" s="39">
        <v>72000</v>
      </c>
      <c r="F10" s="39">
        <v>86400</v>
      </c>
      <c r="G10" s="39">
        <v>86400</v>
      </c>
      <c r="H10" s="39">
        <v>72000</v>
      </c>
      <c r="I10" s="39">
        <v>57600</v>
      </c>
      <c r="J10" s="39">
        <v>57600</v>
      </c>
      <c r="K10" s="39">
        <v>57600</v>
      </c>
      <c r="L10" s="39">
        <v>57600</v>
      </c>
      <c r="M10" s="39">
        <v>72000</v>
      </c>
      <c r="N10" s="39">
        <v>72000</v>
      </c>
      <c r="O10" s="39">
        <v>86400</v>
      </c>
      <c r="P10" s="39">
        <v>86400</v>
      </c>
      <c r="Q10" s="39">
        <v>86400</v>
      </c>
      <c r="R10" s="39">
        <v>86400</v>
      </c>
    </row>
    <row r="11" spans="1:18" x14ac:dyDescent="0.2">
      <c r="A11" s="30" t="s">
        <v>21</v>
      </c>
      <c r="C11" s="40">
        <f>C10*B4</f>
        <v>1024128.0000000001</v>
      </c>
      <c r="D11" s="40">
        <f>D10*B4</f>
        <v>1024128.0000000001</v>
      </c>
      <c r="E11" s="40">
        <f>E10*B4</f>
        <v>1280160</v>
      </c>
      <c r="F11" s="40">
        <f>F10*B4</f>
        <v>1536192</v>
      </c>
      <c r="G11" s="40">
        <f>G10*B4</f>
        <v>1536192</v>
      </c>
      <c r="H11" s="40">
        <f>H10*B4</f>
        <v>1280160</v>
      </c>
      <c r="I11" s="40">
        <f>I10*B4</f>
        <v>1024128.0000000001</v>
      </c>
      <c r="J11" s="40">
        <f>J10*B4</f>
        <v>1024128.0000000001</v>
      </c>
      <c r="K11" s="40">
        <f>K10*B4</f>
        <v>1024128.0000000001</v>
      </c>
      <c r="L11" s="40">
        <f>L10*B4</f>
        <v>1024128.0000000001</v>
      </c>
      <c r="M11" s="40">
        <f>M10*B4</f>
        <v>1280160</v>
      </c>
      <c r="N11" s="40">
        <f>N10*B4</f>
        <v>1280160</v>
      </c>
      <c r="O11" s="40">
        <f>O10*B4</f>
        <v>1536192</v>
      </c>
      <c r="P11" s="40">
        <f>P10*B4</f>
        <v>1536192</v>
      </c>
      <c r="Q11" s="40">
        <f>Q10*B4</f>
        <v>1536192</v>
      </c>
      <c r="R11" s="40">
        <f>R10*B4</f>
        <v>1536192</v>
      </c>
    </row>
    <row r="12" spans="1:18" x14ac:dyDescent="0.2">
      <c r="A12" s="30" t="s">
        <v>22</v>
      </c>
      <c r="C12" s="41">
        <f>C11*0.35</f>
        <v>358444.80000000005</v>
      </c>
      <c r="D12" s="41">
        <f>D11*0.35</f>
        <v>358444.80000000005</v>
      </c>
      <c r="E12" s="41">
        <f t="shared" ref="E12:M12" si="0">E11*0.35</f>
        <v>448056</v>
      </c>
      <c r="F12" s="41">
        <f t="shared" si="0"/>
        <v>537667.19999999995</v>
      </c>
      <c r="G12" s="41">
        <f t="shared" si="0"/>
        <v>537667.19999999995</v>
      </c>
      <c r="H12" s="41">
        <f t="shared" si="0"/>
        <v>448056</v>
      </c>
      <c r="I12" s="41">
        <f t="shared" si="0"/>
        <v>358444.80000000005</v>
      </c>
      <c r="J12" s="41">
        <f t="shared" si="0"/>
        <v>358444.80000000005</v>
      </c>
      <c r="K12" s="41">
        <f t="shared" si="0"/>
        <v>358444.80000000005</v>
      </c>
      <c r="L12" s="41">
        <f t="shared" si="0"/>
        <v>358444.80000000005</v>
      </c>
      <c r="M12" s="41">
        <f t="shared" si="0"/>
        <v>448056</v>
      </c>
      <c r="N12" s="41">
        <f>N11*0.35</f>
        <v>448056</v>
      </c>
      <c r="O12" s="41">
        <f>O11*0.35</f>
        <v>537667.19999999995</v>
      </c>
      <c r="P12" s="41">
        <f>P11*0.35</f>
        <v>537667.19999999995</v>
      </c>
      <c r="Q12" s="41">
        <f>Q11*0.35</f>
        <v>537667.19999999995</v>
      </c>
      <c r="R12" s="41">
        <f>R11*0.35</f>
        <v>537667.19999999995</v>
      </c>
    </row>
    <row r="13" spans="1:18" x14ac:dyDescent="0.2">
      <c r="A13" s="30" t="s">
        <v>37</v>
      </c>
      <c r="C13" s="42">
        <v>5.4</v>
      </c>
      <c r="D13" s="42">
        <v>6.8</v>
      </c>
      <c r="E13" s="42">
        <v>7.2</v>
      </c>
      <c r="F13" s="42">
        <v>8</v>
      </c>
      <c r="G13" s="42">
        <v>7.8</v>
      </c>
      <c r="H13" s="42">
        <v>6.7</v>
      </c>
      <c r="I13" s="42">
        <v>4.8</v>
      </c>
      <c r="J13" s="42">
        <v>6.4</v>
      </c>
      <c r="K13" s="42">
        <v>4.2</v>
      </c>
      <c r="L13" s="42">
        <v>3</v>
      </c>
      <c r="M13" s="42">
        <v>3.2</v>
      </c>
      <c r="N13" s="42">
        <v>0.2</v>
      </c>
      <c r="O13" s="42">
        <v>2.6</v>
      </c>
      <c r="P13" s="42">
        <v>2.6</v>
      </c>
      <c r="Q13" s="42">
        <v>2.6</v>
      </c>
      <c r="R13" s="42">
        <v>2.6</v>
      </c>
    </row>
    <row r="14" spans="1:18" x14ac:dyDescent="0.2">
      <c r="A14" s="30" t="s">
        <v>2</v>
      </c>
      <c r="C14" s="43">
        <v>2.6435</v>
      </c>
      <c r="D14" s="43">
        <v>2.9287000000000001</v>
      </c>
      <c r="E14" s="43">
        <v>2.9218000000000002</v>
      </c>
      <c r="F14" s="43">
        <v>3.1278000000000001</v>
      </c>
      <c r="G14" s="43">
        <v>3.1278999999999999</v>
      </c>
      <c r="H14" s="43">
        <v>3.0876000000000001</v>
      </c>
      <c r="I14" s="43">
        <v>3.0872000000000002</v>
      </c>
      <c r="J14" s="44">
        <v>3.56</v>
      </c>
      <c r="K14" s="44">
        <v>3.56</v>
      </c>
      <c r="L14" s="44">
        <v>3.54</v>
      </c>
      <c r="M14" s="44">
        <v>3.52</v>
      </c>
      <c r="N14" s="44">
        <v>3.52</v>
      </c>
      <c r="O14" s="44">
        <v>3.57</v>
      </c>
      <c r="P14" s="44">
        <v>3.57</v>
      </c>
      <c r="Q14" s="44">
        <v>3.57</v>
      </c>
      <c r="R14" s="44">
        <v>3.57</v>
      </c>
    </row>
    <row r="15" spans="1:18" x14ac:dyDescent="0.2">
      <c r="A15" s="30" t="s">
        <v>36</v>
      </c>
      <c r="C15" s="45">
        <v>0</v>
      </c>
      <c r="D15" s="45">
        <v>345540</v>
      </c>
      <c r="E15" s="45">
        <v>371294</v>
      </c>
      <c r="F15" s="45">
        <v>374588</v>
      </c>
      <c r="G15" s="45">
        <v>403793</v>
      </c>
      <c r="H15" s="45">
        <v>436471</v>
      </c>
      <c r="I15" s="45">
        <v>0</v>
      </c>
      <c r="J15" s="45">
        <v>330734</v>
      </c>
      <c r="K15" s="45">
        <v>344625</v>
      </c>
      <c r="L15" s="45">
        <v>356969</v>
      </c>
      <c r="M15" s="45">
        <v>370485</v>
      </c>
      <c r="N15" s="45">
        <v>371226</v>
      </c>
      <c r="O15" s="45">
        <v>375544</v>
      </c>
      <c r="P15" s="45">
        <v>375544</v>
      </c>
      <c r="Q15" s="45">
        <v>375544</v>
      </c>
      <c r="R15" s="45">
        <v>375544</v>
      </c>
    </row>
    <row r="16" spans="1:18" x14ac:dyDescent="0.2">
      <c r="C16" s="43"/>
      <c r="D16" s="43"/>
      <c r="E16" s="43"/>
      <c r="F16" s="43"/>
      <c r="G16" s="43"/>
      <c r="H16" s="43"/>
      <c r="I16" s="43"/>
      <c r="J16" s="43"/>
      <c r="K16" s="43"/>
      <c r="L16" s="43"/>
      <c r="M16" s="43"/>
      <c r="N16" s="43"/>
      <c r="O16" s="43"/>
      <c r="P16" s="43"/>
      <c r="Q16" s="43"/>
      <c r="R16" s="43"/>
    </row>
    <row r="17" spans="1:18" x14ac:dyDescent="0.2">
      <c r="A17" s="30" t="s">
        <v>3</v>
      </c>
      <c r="C17" s="43"/>
      <c r="D17" s="43"/>
      <c r="E17" s="43"/>
      <c r="F17" s="43"/>
      <c r="G17" s="43"/>
      <c r="H17" s="43"/>
      <c r="I17" s="43"/>
      <c r="J17" s="43"/>
      <c r="K17" s="43"/>
      <c r="L17" s="43"/>
      <c r="M17" s="43"/>
      <c r="N17" s="43"/>
      <c r="O17" s="43"/>
      <c r="P17" s="43"/>
      <c r="Q17" s="43"/>
      <c r="R17" s="43"/>
    </row>
    <row r="18" spans="1:18" x14ac:dyDescent="0.2">
      <c r="A18" s="46" t="s">
        <v>42</v>
      </c>
      <c r="B18" s="46"/>
      <c r="C18" s="47">
        <f t="shared" ref="C18:R18" si="1">C12*((C14)/100)</f>
        <v>9475.4882880000005</v>
      </c>
      <c r="D18" s="47">
        <f t="shared" si="1"/>
        <v>10497.772857600001</v>
      </c>
      <c r="E18" s="47">
        <f t="shared" si="1"/>
        <v>13091.300208000001</v>
      </c>
      <c r="F18" s="47">
        <f t="shared" si="1"/>
        <v>16817.154681599997</v>
      </c>
      <c r="G18" s="47">
        <f t="shared" si="1"/>
        <v>16817.692348799999</v>
      </c>
      <c r="H18" s="47">
        <f t="shared" si="1"/>
        <v>13834.177056</v>
      </c>
      <c r="I18" s="47">
        <f t="shared" si="1"/>
        <v>11065.907865600002</v>
      </c>
      <c r="J18" s="47">
        <f t="shared" si="1"/>
        <v>12760.634880000001</v>
      </c>
      <c r="K18" s="47">
        <f t="shared" si="1"/>
        <v>12760.634880000001</v>
      </c>
      <c r="L18" s="47">
        <f t="shared" si="1"/>
        <v>12688.945920000002</v>
      </c>
      <c r="M18" s="47">
        <f t="shared" si="1"/>
        <v>15771.5712</v>
      </c>
      <c r="N18" s="47">
        <f t="shared" si="1"/>
        <v>15771.5712</v>
      </c>
      <c r="O18" s="47">
        <f t="shared" si="1"/>
        <v>19194.719039999996</v>
      </c>
      <c r="P18" s="47">
        <f t="shared" si="1"/>
        <v>19194.719039999996</v>
      </c>
      <c r="Q18" s="47">
        <f t="shared" si="1"/>
        <v>19194.719039999996</v>
      </c>
      <c r="R18" s="47">
        <f t="shared" si="1"/>
        <v>19194.719039999996</v>
      </c>
    </row>
    <row r="19" spans="1:18" x14ac:dyDescent="0.2">
      <c r="A19" s="30" t="s">
        <v>5</v>
      </c>
      <c r="C19" s="48">
        <v>0</v>
      </c>
      <c r="D19" s="48">
        <v>377.96</v>
      </c>
      <c r="E19" s="48">
        <v>2242.84</v>
      </c>
      <c r="F19" s="48">
        <v>5100.8</v>
      </c>
      <c r="G19" s="48">
        <v>4187.45</v>
      </c>
      <c r="H19" s="48">
        <v>357.71</v>
      </c>
      <c r="I19" s="48">
        <v>0</v>
      </c>
      <c r="J19" s="49">
        <v>986.51</v>
      </c>
      <c r="K19" s="49">
        <v>492</v>
      </c>
      <c r="L19" s="49">
        <v>52.24</v>
      </c>
      <c r="M19" s="49">
        <v>2730.5</v>
      </c>
      <c r="N19" s="49">
        <v>2704.42</v>
      </c>
      <c r="O19" s="49">
        <v>5787.8</v>
      </c>
      <c r="P19" s="49">
        <v>5787.8</v>
      </c>
      <c r="Q19" s="49">
        <v>5787.8</v>
      </c>
      <c r="R19" s="49">
        <v>5787.8</v>
      </c>
    </row>
    <row r="20" spans="1:18" ht="13.5" thickBot="1" x14ac:dyDescent="0.25">
      <c r="A20" s="30" t="s">
        <v>4</v>
      </c>
      <c r="C20" s="50">
        <v>0</v>
      </c>
      <c r="D20" s="50">
        <v>0</v>
      </c>
      <c r="E20" s="50">
        <v>0</v>
      </c>
      <c r="F20" s="50">
        <v>0</v>
      </c>
      <c r="G20" s="50">
        <v>0</v>
      </c>
      <c r="H20" s="50">
        <v>0</v>
      </c>
      <c r="I20" s="50">
        <v>0</v>
      </c>
      <c r="J20" s="50">
        <v>0</v>
      </c>
      <c r="K20" s="50">
        <v>0</v>
      </c>
      <c r="L20" s="50">
        <v>0</v>
      </c>
      <c r="M20" s="50">
        <v>0</v>
      </c>
      <c r="N20" s="50">
        <v>0</v>
      </c>
      <c r="O20" s="50">
        <v>0</v>
      </c>
      <c r="P20" s="50">
        <v>0</v>
      </c>
      <c r="Q20" s="50">
        <v>0</v>
      </c>
      <c r="R20" s="50">
        <v>0</v>
      </c>
    </row>
    <row r="21" spans="1:18" x14ac:dyDescent="0.2">
      <c r="C21" s="49"/>
      <c r="D21" s="49"/>
      <c r="E21" s="49"/>
      <c r="F21" s="49"/>
      <c r="G21" s="49"/>
      <c r="H21" s="49"/>
      <c r="I21" s="49"/>
      <c r="J21" s="49"/>
      <c r="K21" s="49"/>
      <c r="L21" s="49"/>
      <c r="M21" s="49"/>
      <c r="N21" s="49"/>
      <c r="O21" s="49"/>
      <c r="P21" s="49"/>
      <c r="Q21" s="49"/>
      <c r="R21" s="49"/>
    </row>
    <row r="22" spans="1:18" x14ac:dyDescent="0.2">
      <c r="A22" s="30" t="s">
        <v>6</v>
      </c>
      <c r="C22" s="47">
        <f>C18-C19</f>
        <v>9475.4882880000005</v>
      </c>
      <c r="D22" s="47">
        <f>D18-D19</f>
        <v>10119.812857600002</v>
      </c>
      <c r="E22" s="47">
        <f t="shared" ref="E22:M22" si="2">E18-E19</f>
        <v>10848.460208</v>
      </c>
      <c r="F22" s="47">
        <f t="shared" si="2"/>
        <v>11716.354681599998</v>
      </c>
      <c r="G22" s="47">
        <f t="shared" si="2"/>
        <v>12630.242348799999</v>
      </c>
      <c r="H22" s="51">
        <f t="shared" si="2"/>
        <v>13476.467056000001</v>
      </c>
      <c r="I22" s="47">
        <f t="shared" si="2"/>
        <v>11065.907865600002</v>
      </c>
      <c r="J22" s="47">
        <f t="shared" si="2"/>
        <v>11774.124880000001</v>
      </c>
      <c r="K22" s="47">
        <f t="shared" si="2"/>
        <v>12268.634880000001</v>
      </c>
      <c r="L22" s="52">
        <f t="shared" si="2"/>
        <v>12636.705920000002</v>
      </c>
      <c r="M22" s="52">
        <f t="shared" si="2"/>
        <v>13041.0712</v>
      </c>
      <c r="N22" s="52">
        <f>N18-N19</f>
        <v>13067.1512</v>
      </c>
      <c r="O22" s="52">
        <f>O18-O19</f>
        <v>13406.919039999997</v>
      </c>
      <c r="P22" s="52">
        <f>P18-P19</f>
        <v>13406.919039999997</v>
      </c>
      <c r="Q22" s="52">
        <f>Q18-Q19</f>
        <v>13406.919039999997</v>
      </c>
      <c r="R22" s="52">
        <f>R18-R19</f>
        <v>13406.919039999997</v>
      </c>
    </row>
    <row r="23" spans="1:18" x14ac:dyDescent="0.2">
      <c r="C23" s="36"/>
      <c r="D23" s="36"/>
      <c r="E23" s="36"/>
      <c r="F23" s="36"/>
      <c r="G23" s="36"/>
      <c r="H23" s="36"/>
      <c r="I23" s="36"/>
    </row>
    <row r="24" spans="1:18" x14ac:dyDescent="0.2">
      <c r="A24" s="30" t="s">
        <v>27</v>
      </c>
      <c r="C24" s="36"/>
      <c r="D24" s="36"/>
      <c r="E24" s="36"/>
      <c r="F24" s="37"/>
      <c r="G24" s="37"/>
      <c r="H24" s="37"/>
      <c r="I24" s="37"/>
      <c r="J24" s="33"/>
      <c r="K24" s="33"/>
      <c r="L24" s="53">
        <v>37.130000000000003</v>
      </c>
      <c r="M24" s="53">
        <v>38.32</v>
      </c>
      <c r="N24" s="53">
        <v>39.44</v>
      </c>
      <c r="O24" s="53">
        <v>39.72</v>
      </c>
      <c r="P24" s="53">
        <v>39.72</v>
      </c>
      <c r="Q24" s="53">
        <v>39.72</v>
      </c>
      <c r="R24" s="53">
        <v>39.72</v>
      </c>
    </row>
    <row r="25" spans="1:18" x14ac:dyDescent="0.2">
      <c r="H25" s="33"/>
    </row>
    <row r="26" spans="1:18" x14ac:dyDescent="0.2">
      <c r="A26" s="30" t="s">
        <v>16</v>
      </c>
      <c r="C26" s="54">
        <f>SUM(L22:R22)</f>
        <v>92372.60447999998</v>
      </c>
      <c r="D26" s="55"/>
      <c r="H26" s="33"/>
    </row>
    <row r="27" spans="1:18" x14ac:dyDescent="0.2">
      <c r="D27" s="55"/>
      <c r="G27" s="30" t="s">
        <v>14</v>
      </c>
    </row>
    <row r="28" spans="1:18" ht="13.5" thickBot="1" x14ac:dyDescent="0.25">
      <c r="A28" s="30" t="s">
        <v>17</v>
      </c>
      <c r="C28" s="56">
        <f>SUM(L24:R24)</f>
        <v>273.77</v>
      </c>
      <c r="D28" s="55"/>
    </row>
    <row r="29" spans="1:18" x14ac:dyDescent="0.2">
      <c r="C29" s="33"/>
      <c r="D29" s="55"/>
      <c r="E29" s="30" t="s">
        <v>14</v>
      </c>
      <c r="G29" s="30" t="s">
        <v>14</v>
      </c>
    </row>
    <row r="30" spans="1:18" x14ac:dyDescent="0.2">
      <c r="D30" s="55"/>
    </row>
    <row r="31" spans="1:18" ht="13.5" thickBot="1" x14ac:dyDescent="0.25">
      <c r="A31" s="31" t="s">
        <v>18</v>
      </c>
      <c r="B31" s="31"/>
      <c r="C31" s="57">
        <f>C26-C28</f>
        <v>92098.834479999976</v>
      </c>
      <c r="D31" s="55"/>
    </row>
    <row r="32" spans="1:18" ht="13.5" thickTop="1" x14ac:dyDescent="0.2">
      <c r="D32" s="55"/>
    </row>
    <row r="34" spans="2:16" x14ac:dyDescent="0.2">
      <c r="B34" s="58" t="s">
        <v>39</v>
      </c>
      <c r="C34" s="32"/>
      <c r="D34" s="32"/>
      <c r="E34" s="32"/>
      <c r="F34" s="32"/>
      <c r="G34" s="32"/>
      <c r="H34" s="32"/>
      <c r="I34" s="32"/>
      <c r="J34" s="32"/>
      <c r="K34" s="32"/>
      <c r="L34" s="32"/>
      <c r="M34" s="32"/>
      <c r="N34" s="32"/>
      <c r="O34" s="32"/>
      <c r="P34" s="32"/>
    </row>
    <row r="35" spans="2:16" x14ac:dyDescent="0.2">
      <c r="B35" s="32" t="s">
        <v>38</v>
      </c>
      <c r="C35" s="32"/>
      <c r="D35" s="32"/>
      <c r="E35" s="32"/>
      <c r="F35" s="32"/>
      <c r="G35" s="32"/>
      <c r="H35" s="32"/>
      <c r="I35" s="32"/>
      <c r="J35" s="32"/>
      <c r="K35" s="32"/>
      <c r="L35" s="32"/>
      <c r="M35" s="32"/>
      <c r="N35" s="32"/>
      <c r="O35" s="32"/>
      <c r="P35" s="32"/>
    </row>
  </sheetData>
  <mergeCells count="2">
    <mergeCell ref="H2:I2"/>
    <mergeCell ref="H3:I3"/>
  </mergeCells>
  <phoneticPr fontId="2"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Spreadsheet</vt:lpstr>
      <vt:lpstr>Example</vt:lpstr>
      <vt:lpstr>Sheet3</vt:lpstr>
      <vt:lpstr>Spreadsheet!Print_Area</vt:lpstr>
    </vt:vector>
  </TitlesOfParts>
  <Company>City of Carson City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Adams</dc:creator>
  <cp:lastModifiedBy>Shannon Silva</cp:lastModifiedBy>
  <cp:lastPrinted>2019-03-18T21:29:17Z</cp:lastPrinted>
  <dcterms:created xsi:type="dcterms:W3CDTF">2012-02-07T19:31:28Z</dcterms:created>
  <dcterms:modified xsi:type="dcterms:W3CDTF">2019-03-18T21:29:22Z</dcterms:modified>
</cp:coreProperties>
</file>