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124226"/>
  <mc:AlternateContent xmlns:mc="http://schemas.openxmlformats.org/markup-compatibility/2006">
    <mc:Choice Requires="x15">
      <x15ac:absPath xmlns:x15ac="http://schemas.microsoft.com/office/spreadsheetml/2010/11/ac" url="\\taxation\ccshared\Div - Adm Svc\Distribution &amp; Statistics\Distributions\WEB\"/>
    </mc:Choice>
  </mc:AlternateContent>
  <xr:revisionPtr revIDLastSave="0" documentId="13_ncr:1_{C5195D88-D85D-4558-AF6B-A0BD5A4D545E}" xr6:coauthVersionLast="47" xr6:coauthVersionMax="47" xr10:uidLastSave="{00000000-0000-0000-0000-000000000000}"/>
  <bookViews>
    <workbookView xWindow="-28920" yWindow="-75"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23"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7" l="1"/>
  <c r="H21" i="10"/>
  <c r="F888" i="18"/>
  <c r="F740" i="18"/>
  <c r="F591" i="18"/>
  <c r="N28" i="6"/>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B33" i="7"/>
  <c r="N24" i="6" l="1"/>
  <c r="N29" i="6" s="1"/>
  <c r="N31" i="6" s="1"/>
  <c r="N24" i="5"/>
  <c r="N29" i="5" s="1"/>
  <c r="B26" i="8"/>
  <c r="M24" i="14" l="1"/>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H24" i="14" s="1"/>
  <c r="B23" i="15"/>
  <c r="B24" i="14" s="1"/>
  <c r="M23" i="15" l="1"/>
  <c r="L23" i="15"/>
  <c r="K23" i="15"/>
  <c r="J23" i="15"/>
  <c r="I23" i="15"/>
  <c r="I24" i="14" s="1"/>
  <c r="G23" i="15"/>
  <c r="G24" i="14" s="1"/>
  <c r="F23" i="15"/>
  <c r="F24" i="14" s="1"/>
  <c r="E23" i="15"/>
  <c r="E24" i="14" s="1"/>
  <c r="D23" i="15"/>
  <c r="C23" i="15"/>
  <c r="C24" i="14" s="1"/>
  <c r="N21" i="15"/>
  <c r="N20" i="15"/>
  <c r="N19" i="15"/>
  <c r="N18" i="15"/>
  <c r="N17" i="15"/>
  <c r="N16" i="15"/>
  <c r="N15" i="15"/>
  <c r="N14" i="15"/>
  <c r="N13" i="15"/>
  <c r="N12" i="15"/>
  <c r="N11" i="15"/>
  <c r="N10" i="15"/>
  <c r="N9" i="15"/>
  <c r="N8" i="15"/>
  <c r="N7" i="15"/>
  <c r="N6" i="15"/>
  <c r="N5" i="15"/>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4" i="14" l="1"/>
  <c r="N20" i="12"/>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4" authorId="0" shapeId="0" xr:uid="{93A7F7FF-29F1-4C2E-A739-78FF9FDE3DD1}">
      <text>
        <r>
          <rPr>
            <b/>
            <sz val="9"/>
            <color indexed="81"/>
            <rFont val="Tahoma"/>
            <family val="2"/>
          </rPr>
          <t>Administrator:</t>
        </r>
        <r>
          <rPr>
            <sz val="9"/>
            <color indexed="81"/>
            <rFont val="Tahoma"/>
            <family val="2"/>
          </rPr>
          <t xml:space="preserve">
just replace this with next months. 
</t>
        </r>
      </text>
    </comment>
  </commentList>
</comments>
</file>

<file path=xl/sharedStrings.xml><?xml version="1.0" encoding="utf-8"?>
<sst xmlns="http://schemas.openxmlformats.org/spreadsheetml/2006/main" count="5566" uniqueCount="282">
  <si>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</si>
  <si>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</si>
  <si>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</si>
  <si>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</si>
  <si>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</si>
  <si>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</si>
  <si>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</si>
  <si>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</si>
  <si>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</si>
  <si>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</si>
  <si>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</si>
  <si>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</si>
  <si>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</si>
  <si>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</si>
  <si>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</si>
  <si>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</si>
  <si>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</si>
  <si>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</si>
  <si>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</si>
  <si>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</si>
  <si>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</si>
  <si>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</si>
  <si>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</si>
  <si>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</si>
  <si>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</si>
  <si>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</si>
  <si>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</si>
  <si>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</si>
  <si>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</si>
  <si>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</si>
  <si>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</si>
  <si>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</si>
  <si>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</si>
  <si>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</si>
  <si>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</si>
  <si>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</si>
  <si>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</si>
  <si>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</si>
  <si>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</si>
  <si>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</si>
  <si>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</si>
  <si>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</si>
  <si>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</si>
  <si>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</si>
  <si>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</si>
  <si>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</si>
  <si>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</si>
  <si>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</si>
  <si>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</si>
  <si>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</si>
  <si>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</si>
  <si>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</si>
  <si>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</si>
  <si>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</si>
  <si>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</si>
  <si>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</si>
  <si>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</si>
  <si>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</si>
  <si>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</si>
  <si>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</si>
  <si>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</si>
  <si>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</si>
  <si>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</si>
  <si>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</si>
  <si>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</si>
  <si>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</si>
  <si>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</si>
  <si>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</si>
  <si>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</si>
  <si>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</si>
  <si>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</si>
  <si>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</si>
  <si>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</si>
  <si>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</si>
  <si>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</si>
  <si>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</si>
  <si>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</si>
  <si>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</si>
  <si>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</si>
  <si>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</si>
  <si>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</si>
  <si>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</si>
  <si>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</si>
  <si>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</si>
  <si>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</si>
  <si>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</si>
  <si>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</si>
  <si>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</si>
  <si>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</si>
  <si>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</si>
  <si>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</si>
  <si>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</si>
  <si>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</si>
  <si>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</si>
  <si>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</si>
  <si>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</si>
  <si>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</si>
  <si>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</si>
  <si>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</si>
  <si>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</si>
  <si>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</si>
  <si>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</si>
  <si>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</si>
  <si>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</si>
  <si>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</si>
  <si>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</si>
  <si>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</si>
  <si>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</si>
  <si>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</si>
  <si>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</si>
  <si>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</si>
  <si>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</si>
  <si>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</si>
  <si>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</si>
  <si>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</si>
  <si>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</si>
  <si>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</si>
  <si>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</si>
  <si>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</si>
  <si>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</si>
  <si>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</si>
  <si>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</si>
  <si>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</si>
  <si>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</si>
  <si>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</si>
  <si>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</si>
  <si>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</si>
  <si>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</si>
  <si>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</si>
  <si>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</si>
  <si>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</si>
  <si>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</si>
  <si>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</si>
  <si>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</si>
  <si>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</si>
  <si>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</si>
  <si>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</si>
  <si>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</si>
  <si>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</si>
  <si>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</si>
  <si>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</si>
  <si>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</si>
  <si>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</si>
  <si>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</si>
  <si>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</si>
  <si>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</si>
  <si>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</si>
  <si>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</si>
  <si>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</si>
  <si>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</si>
  <si>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</si>
  <si>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</si>
  <si>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</si>
  <si>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</si>
  <si>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</si>
  <si>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</si>
  <si>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</si>
  <si>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</si>
  <si>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</si>
  <si>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</si>
  <si>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</si>
  <si>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</si>
  <si>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</si>
  <si>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</si>
  <si>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</si>
  <si>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</si>
  <si>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</si>
  <si>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</si>
  <si>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</si>
  <si>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</si>
  <si>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</si>
  <si>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</si>
  <si>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</si>
  <si>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</si>
  <si>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</si>
  <si>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</si>
  <si>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</si>
  <si>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</si>
  <si>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</si>
  <si>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</si>
  <si>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</si>
  <si>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</si>
  <si>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</si>
  <si>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</si>
  <si>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</si>
  <si>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</si>
  <si>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</si>
  <si>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</si>
  <si>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</si>
  <si>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</si>
  <si>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</si>
  <si>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</si>
  <si>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</si>
  <si>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</si>
  <si>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</si>
  <si>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</si>
  <si>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</si>
  <si>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</si>
  <si>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</si>
  <si>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</si>
  <si>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</si>
  <si>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</si>
  <si>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</si>
  <si>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</si>
  <si>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</si>
  <si>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</si>
  <si>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</si>
  <si>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</si>
  <si>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</si>
  <si>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</si>
  <si>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</si>
  <si>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</si>
  <si>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</si>
  <si>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</si>
  <si>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</si>
  <si>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</si>
  <si>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</si>
  <si>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</si>
  <si>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</si>
  <si>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</si>
  <si>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</si>
  <si>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</si>
  <si>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</si>
  <si>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</si>
  <si>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</si>
  <si>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</si>
  <si>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</si>
  <si>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</si>
  <si>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</si>
  <si>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</si>
  <si>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</si>
  <si>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</si>
  <si>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</si>
  <si>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</si>
  <si>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</si>
  <si>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</si>
  <si>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</si>
  <si>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</si>
  <si>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</si>
  <si>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</si>
  <si>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</si>
  <si>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</si>
  <si>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</si>
  <si>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</si>
  <si>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</si>
  <si>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</si>
  <si>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</si>
  <si>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</si>
  <si>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</si>
  <si>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</si>
  <si>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</si>
  <si>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</si>
  <si>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</si>
  <si>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</si>
  <si>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</si>
  <si>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</si>
  <si>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</si>
  <si>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</si>
  <si>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</si>
  <si>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</si>
  <si>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</si>
  <si>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</si>
  <si>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</si>
  <si>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</si>
  <si>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</si>
  <si>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</si>
  <si>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</si>
  <si>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</si>
  <si>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</si>
  <si>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</si>
  <si>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</si>
  <si>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</si>
  <si>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</si>
  <si>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</si>
  <si>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</si>
  <si>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</si>
  <si>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</si>
  <si>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</si>
  <si>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</si>
  <si>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</si>
  <si>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</si>
  <si>
    <t>Grab this information with CTX SCCRT Tier 1 Calculation drag tab over update font and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</si>
</sst>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8">
    <font>
      <sz val="11"/>
      <color theme="1"/>
      <name val="Calibri"/>
      <family val="2"/>
      <scheme val="minor"/>
    </font>
    <font>
      <sz val="11"/>
      <color theme="1"/>
      <name val="Aptos Narrow"/>
      <family val="2"/>
    </font>
    <font>
      <sz val="10"/>
      <name val="Arial"/>
      <family val="2"/>
    </font>
    <font>
      <sz val="11"/>
      <color theme="1"/>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sz val="11"/>
      <color rgb="FF000000"/>
      <name val="Ariel"/>
    </font>
    <font>
      <b/>
      <sz val="9"/>
      <color indexed="81"/>
      <name val="Tahoma"/>
      <family val="2"/>
    </font>
    <font>
      <sz val="9"/>
      <color indexed="81"/>
      <name val="Tahoma"/>
      <family val="2"/>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
      <left style="thin">
        <color rgb="FFD3D3D3"/>
      </left>
      <right/>
      <top/>
      <bottom/>
      <diagonal/>
    </border>
    <border>
      <left/>
      <right style="thin">
        <color rgb="FFD3D3D3"/>
      </right>
      <top/>
      <bottom/>
      <diagonal/>
    </border>
    <border>
      <left style="thin">
        <color rgb="FFD3D3D3"/>
      </left>
      <right style="thin">
        <color rgb="FFD3D3D3"/>
      </right>
      <top/>
      <bottom/>
      <diagonal/>
    </border>
  </borders>
  <cellStyleXfs count="45">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4" fillId="2" borderId="6" applyNumberFormat="0" applyAlignment="0" applyProtection="0"/>
    <xf numFmtId="0" fontId="3" fillId="3" borderId="7" applyNumberFormat="0" applyFont="0" applyAlignment="0" applyProtection="0"/>
    <xf numFmtId="0" fontId="5" fillId="4" borderId="0" applyNumberFormat="0" applyBorder="0" applyAlignment="0" applyProtection="0"/>
    <xf numFmtId="0" fontId="2" fillId="3" borderId="7" applyNumberFormat="0" applyFont="0" applyAlignment="0" applyProtection="0"/>
    <xf numFmtId="0" fontId="6" fillId="5" borderId="0" applyNumberFormat="0" applyBorder="0" applyAlignment="0" applyProtection="0"/>
    <xf numFmtId="0" fontId="1" fillId="0" borderId="0"/>
  </cellStyleXfs>
  <cellXfs count="134">
    <xf numFmtId="0" fontId="0" fillId="0" borderId="0" xfId="0"/>
    <xf numFmtId="43" fontId="7" fillId="0" borderId="0" xfId="1" applyNumberFormat="1" applyFont="1"/>
    <xf numFmtId="43" fontId="8" fillId="0" borderId="0" xfId="1" applyNumberFormat="1" applyFont="1"/>
    <xf numFmtId="0" fontId="7" fillId="0" borderId="0" xfId="1" applyFont="1"/>
    <xf numFmtId="0" fontId="9" fillId="0" borderId="0" xfId="0" applyFont="1"/>
    <xf numFmtId="0" fontId="8" fillId="0" borderId="0" xfId="1" applyFont="1"/>
    <xf numFmtId="0" fontId="10" fillId="6" borderId="12" xfId="0" applyFont="1" applyFill="1" applyBorder="1" applyAlignment="1">
      <alignment horizontal="left"/>
    </xf>
    <xf numFmtId="0" fontId="10" fillId="6" borderId="13" xfId="0" applyFont="1" applyFill="1" applyBorder="1" applyAlignment="1">
      <alignment horizontal="left"/>
    </xf>
    <xf numFmtId="0" fontId="10" fillId="6" borderId="14" xfId="0" applyFont="1" applyFill="1" applyBorder="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2" fillId="0" borderId="0" xfId="1" applyNumberFormat="1" applyFont="1"/>
    <xf numFmtId="43" fontId="14" fillId="0" borderId="0" xfId="1" applyNumberFormat="1" applyFont="1"/>
    <xf numFmtId="43" fontId="13" fillId="0" borderId="0" xfId="1" applyNumberFormat="1" applyFont="1" applyAlignment="1">
      <alignment horizontal="center"/>
    </xf>
    <xf numFmtId="43" fontId="15" fillId="0" borderId="0" xfId="1" applyNumberFormat="1" applyFont="1" applyAlignment="1">
      <alignment horizontal="center"/>
    </xf>
    <xf numFmtId="43" fontId="12" fillId="0" borderId="0" xfId="2" applyFont="1" applyFill="1"/>
    <xf numFmtId="43" fontId="12" fillId="0" borderId="0" xfId="2" applyFont="1"/>
    <xf numFmtId="43" fontId="16" fillId="0" borderId="0" xfId="1" applyNumberFormat="1" applyFont="1"/>
    <xf numFmtId="43" fontId="12" fillId="0" borderId="1" xfId="2" applyFont="1" applyFill="1" applyBorder="1"/>
    <xf numFmtId="43" fontId="12" fillId="0" borderId="1" xfId="2" applyFont="1" applyBorder="1"/>
    <xf numFmtId="43" fontId="16" fillId="0" borderId="1" xfId="1" applyNumberFormat="1" applyFont="1" applyBorder="1"/>
    <xf numFmtId="43" fontId="17" fillId="0" borderId="0" xfId="2" applyFont="1"/>
    <xf numFmtId="43" fontId="12" fillId="0" borderId="2" xfId="2" applyFont="1" applyBorder="1"/>
    <xf numFmtId="0" fontId="13" fillId="0" borderId="0" xfId="1" applyFont="1"/>
    <xf numFmtId="0" fontId="2" fillId="0" borderId="0" xfId="1"/>
    <xf numFmtId="0" fontId="15" fillId="0" borderId="0" xfId="1" applyFont="1" applyAlignment="1">
      <alignment horizontal="center"/>
    </xf>
    <xf numFmtId="0" fontId="18" fillId="0" borderId="0" xfId="1" applyFont="1" applyAlignment="1">
      <alignment horizontal="center"/>
    </xf>
    <xf numFmtId="0" fontId="12" fillId="0" borderId="0" xfId="1" applyFont="1"/>
    <xf numFmtId="43" fontId="12" fillId="0" borderId="0" xfId="3" applyNumberFormat="1" applyFont="1"/>
    <xf numFmtId="43" fontId="12" fillId="0" borderId="3" xfId="3" applyNumberFormat="1" applyFont="1" applyBorder="1"/>
    <xf numFmtId="43" fontId="12" fillId="0" borderId="3" xfId="3" applyNumberFormat="1" applyFont="1" applyFill="1" applyBorder="1"/>
    <xf numFmtId="43" fontId="19" fillId="0" borderId="0" xfId="38" applyFont="1"/>
    <xf numFmtId="4" fontId="12" fillId="0" borderId="0" xfId="1" applyNumberFormat="1" applyFont="1"/>
    <xf numFmtId="44" fontId="12" fillId="0" borderId="4" xfId="37" applyFont="1" applyBorder="1"/>
    <xf numFmtId="43" fontId="20" fillId="0" borderId="0" xfId="2" applyFont="1" applyFill="1"/>
    <xf numFmtId="41" fontId="12" fillId="0" borderId="0" xfId="1" applyNumberFormat="1" applyFont="1"/>
    <xf numFmtId="164" fontId="12" fillId="0" borderId="0" xfId="3" applyNumberFormat="1" applyFont="1"/>
    <xf numFmtId="43" fontId="20" fillId="0" borderId="0" xfId="2" applyFont="1"/>
    <xf numFmtId="9" fontId="12" fillId="0" borderId="0" xfId="1" applyNumberFormat="1" applyFont="1"/>
    <xf numFmtId="43" fontId="12" fillId="0" borderId="0" xfId="2" applyFont="1" applyBorder="1"/>
    <xf numFmtId="43" fontId="2" fillId="0" borderId="1" xfId="3" applyNumberFormat="1" applyFont="1" applyBorder="1"/>
    <xf numFmtId="43" fontId="12" fillId="0" borderId="0" xfId="38" applyFont="1"/>
    <xf numFmtId="41" fontId="12" fillId="0" borderId="1" xfId="1" applyNumberFormat="1" applyFont="1" applyBorder="1"/>
    <xf numFmtId="43" fontId="12" fillId="0" borderId="1" xfId="3" applyNumberFormat="1" applyFont="1" applyBorder="1"/>
    <xf numFmtId="42" fontId="12" fillId="0" borderId="0" xfId="1" applyNumberFormat="1" applyFont="1"/>
    <xf numFmtId="165" fontId="12" fillId="0" borderId="0" xfId="1" applyNumberFormat="1" applyFont="1"/>
    <xf numFmtId="41" fontId="2" fillId="0" borderId="0" xfId="1" applyNumberFormat="1"/>
    <xf numFmtId="43" fontId="12" fillId="0" borderId="0" xfId="2" applyFont="1" applyFill="1" applyBorder="1"/>
    <xf numFmtId="43" fontId="12" fillId="0" borderId="4" xfId="3" applyNumberFormat="1" applyFont="1" applyBorder="1"/>
    <xf numFmtId="43" fontId="12" fillId="0" borderId="0" xfId="3" applyNumberFormat="1" applyFont="1" applyBorder="1"/>
    <xf numFmtId="0" fontId="20" fillId="0" borderId="0" xfId="0" applyFont="1"/>
    <xf numFmtId="4" fontId="2" fillId="0" borderId="0" xfId="1" applyNumberFormat="1"/>
    <xf numFmtId="4" fontId="13" fillId="0" borderId="0" xfId="1" applyNumberFormat="1" applyFont="1"/>
    <xf numFmtId="4" fontId="15" fillId="0" borderId="0" xfId="1" applyNumberFormat="1" applyFont="1" applyAlignment="1">
      <alignment horizontal="center"/>
    </xf>
    <xf numFmtId="4" fontId="22" fillId="0" borderId="0" xfId="1" applyNumberFormat="1" applyFont="1"/>
    <xf numFmtId="0" fontId="16" fillId="0" borderId="0" xfId="1" applyFont="1"/>
    <xf numFmtId="43" fontId="12" fillId="3" borderId="7" xfId="42" applyNumberFormat="1" applyFont="1"/>
    <xf numFmtId="43" fontId="12" fillId="0" borderId="0" xfId="42" applyNumberFormat="1" applyFont="1" applyFill="1" applyBorder="1"/>
    <xf numFmtId="0" fontId="15" fillId="0" borderId="0" xfId="1" applyFont="1"/>
    <xf numFmtId="166" fontId="23" fillId="4" borderId="8" xfId="41" applyNumberFormat="1" applyFont="1" applyBorder="1"/>
    <xf numFmtId="0" fontId="22" fillId="0" borderId="0" xfId="1" applyFont="1" applyAlignment="1">
      <alignment wrapText="1"/>
    </xf>
    <xf numFmtId="166" fontId="23" fillId="7" borderId="15" xfId="43" applyNumberFormat="1" applyFont="1" applyFill="1" applyBorder="1"/>
    <xf numFmtId="0" fontId="22" fillId="0" borderId="0" xfId="1" applyFont="1" applyAlignment="1">
      <alignment vertical="top" wrapText="1"/>
    </xf>
    <xf numFmtId="43" fontId="12" fillId="3" borderId="7" xfId="40" applyNumberFormat="1" applyFont="1"/>
    <xf numFmtId="43" fontId="2" fillId="3" borderId="7" xfId="42" applyNumberFormat="1" applyFont="1"/>
    <xf numFmtId="43" fontId="2" fillId="0" borderId="0" xfId="1" applyNumberFormat="1"/>
    <xf numFmtId="39" fontId="12" fillId="0" borderId="0" xfId="1" applyNumberFormat="1" applyFont="1"/>
    <xf numFmtId="43" fontId="12" fillId="0" borderId="5" xfId="1" applyNumberFormat="1" applyFont="1" applyBorder="1"/>
    <xf numFmtId="0" fontId="25" fillId="0" borderId="0" xfId="1" applyFont="1"/>
    <xf numFmtId="41" fontId="20" fillId="0" borderId="0" xfId="1" applyNumberFormat="1" applyFont="1"/>
    <xf numFmtId="41" fontId="20" fillId="0" borderId="1" xfId="1" applyNumberFormat="1" applyFont="1" applyBorder="1"/>
    <xf numFmtId="41" fontId="26" fillId="0" borderId="0" xfId="1" applyNumberFormat="1" applyFont="1"/>
    <xf numFmtId="41" fontId="26" fillId="0" borderId="1" xfId="1" applyNumberFormat="1" applyFont="1" applyBorder="1"/>
    <xf numFmtId="43" fontId="26" fillId="0" borderId="0" xfId="1" applyNumberFormat="1" applyFont="1"/>
    <xf numFmtId="43" fontId="26" fillId="3" borderId="7" xfId="42" applyNumberFormat="1" applyFont="1"/>
    <xf numFmtId="43" fontId="26" fillId="3" borderId="7" xfId="40" applyNumberFormat="1" applyFont="1"/>
    <xf numFmtId="8" fontId="26" fillId="0" borderId="0" xfId="1" applyNumberFormat="1" applyFont="1"/>
    <xf numFmtId="8" fontId="26" fillId="0" borderId="5" xfId="1" applyNumberFormat="1" applyFont="1" applyBorder="1"/>
    <xf numFmtId="8" fontId="26" fillId="0" borderId="0" xfId="3" applyNumberFormat="1" applyFont="1"/>
    <xf numFmtId="8" fontId="26" fillId="0" borderId="1" xfId="3" applyNumberFormat="1" applyFont="1" applyBorder="1"/>
    <xf numFmtId="4" fontId="27" fillId="0" borderId="19" xfId="0" applyNumberFormat="1" applyFont="1" applyBorder="1" applyAlignment="1">
      <alignment horizontal="right"/>
    </xf>
    <xf numFmtId="167" fontId="27" fillId="0" borderId="19" xfId="0" applyNumberFormat="1" applyFont="1" applyBorder="1" applyAlignment="1">
      <alignment horizontal="right"/>
    </xf>
    <xf numFmtId="0" fontId="27" fillId="0" borderId="19" xfId="0" applyFont="1" applyBorder="1" applyAlignment="1">
      <alignment horizontal="left"/>
    </xf>
    <xf numFmtId="4" fontId="21" fillId="0" borderId="9" xfId="0" applyNumberFormat="1" applyFont="1" applyBorder="1" applyAlignment="1">
      <alignment horizontal="right"/>
    </xf>
    <xf numFmtId="167" fontId="21" fillId="0" borderId="9" xfId="0" applyNumberFormat="1" applyFont="1" applyBorder="1" applyAlignment="1">
      <alignment horizontal="right"/>
    </xf>
    <xf numFmtId="0" fontId="21" fillId="0" borderId="9" xfId="0" applyFont="1" applyBorder="1" applyAlignment="1">
      <alignment horizontal="left"/>
    </xf>
    <xf numFmtId="0" fontId="21" fillId="6" borderId="9" xfId="0" applyFont="1" applyFill="1" applyBorder="1" applyAlignment="1">
      <alignment horizontal="left"/>
    </xf>
    <xf numFmtId="43" fontId="26" fillId="0" borderId="0" xfId="38" applyFont="1"/>
    <xf numFmtId="0" fontId="28" fillId="0" borderId="0" xfId="1" applyFont="1"/>
    <xf numFmtId="0" fontId="29" fillId="0" borderId="0" xfId="1" applyFont="1"/>
    <xf numFmtId="0" fontId="30" fillId="0" borderId="0" xfId="1" applyFont="1" applyAlignment="1">
      <alignment horizontal="center"/>
    </xf>
    <xf numFmtId="0" fontId="31" fillId="0" borderId="0" xfId="1" applyFont="1" applyAlignment="1">
      <alignment horizontal="center"/>
    </xf>
    <xf numFmtId="0" fontId="26" fillId="0" borderId="0" xfId="1" applyFont="1"/>
    <xf numFmtId="43" fontId="26" fillId="0" borderId="0" xfId="3" applyNumberFormat="1" applyFont="1"/>
    <xf numFmtId="43" fontId="26" fillId="0" borderId="0" xfId="1" applyNumberFormat="1" applyFont="1" applyAlignment="1">
      <alignment horizontal="left"/>
    </xf>
    <xf numFmtId="43" fontId="26" fillId="0" borderId="1" xfId="1" applyNumberFormat="1" applyFont="1" applyBorder="1"/>
    <xf numFmtId="43" fontId="26" fillId="0" borderId="3" xfId="3" applyNumberFormat="1" applyFont="1" applyBorder="1"/>
    <xf numFmtId="0" fontId="32" fillId="0" borderId="0" xfId="1" applyFont="1"/>
    <xf numFmtId="44" fontId="26" fillId="0" borderId="0" xfId="3" applyFont="1" applyBorder="1"/>
    <xf numFmtId="0" fontId="33" fillId="2" borderId="6" xfId="39" applyFont="1"/>
    <xf numFmtId="43" fontId="33" fillId="2" borderId="6" xfId="39" applyNumberFormat="1" applyFont="1"/>
    <xf numFmtId="0" fontId="26" fillId="3" borderId="7" xfId="42" applyFont="1"/>
    <xf numFmtId="43" fontId="34" fillId="3" borderId="7" xfId="42" applyNumberFormat="1" applyFont="1"/>
    <xf numFmtId="44" fontId="26" fillId="3" borderId="7" xfId="42" applyNumberFormat="1" applyFont="1"/>
    <xf numFmtId="14" fontId="35" fillId="0" borderId="10" xfId="0" applyNumberFormat="1" applyFont="1" applyBorder="1" applyAlignment="1">
      <alignment horizontal="right"/>
    </xf>
    <xf numFmtId="14" fontId="35" fillId="0" borderId="9" xfId="0" applyNumberFormat="1" applyFont="1" applyBorder="1" applyAlignment="1">
      <alignment horizontal="right"/>
    </xf>
    <xf numFmtId="0" fontId="35" fillId="0" borderId="9" xfId="0" applyFont="1" applyBorder="1" applyAlignment="1">
      <alignment horizontal="left"/>
    </xf>
    <xf numFmtId="4" fontId="35" fillId="0" borderId="9" xfId="0" applyNumberFormat="1" applyFont="1" applyBorder="1" applyAlignment="1">
      <alignment horizontal="right"/>
    </xf>
    <xf numFmtId="4" fontId="35" fillId="0" borderId="11" xfId="0" applyNumberFormat="1" applyFont="1" applyBorder="1" applyAlignment="1">
      <alignment horizontal="right"/>
    </xf>
    <xf numFmtId="0" fontId="35" fillId="0" borderId="13" xfId="0" applyFont="1" applyBorder="1" applyAlignment="1">
      <alignment horizontal="left"/>
    </xf>
    <xf numFmtId="4" fontId="35" fillId="0" borderId="0" xfId="0" applyNumberFormat="1" applyFont="1" applyAlignment="1">
      <alignment horizontal="left"/>
    </xf>
    <xf numFmtId="14" fontId="35" fillId="0" borderId="17" xfId="0" applyNumberFormat="1" applyFont="1" applyBorder="1" applyAlignment="1">
      <alignment horizontal="right"/>
    </xf>
    <xf numFmtId="14" fontId="35" fillId="0" borderId="18" xfId="0" applyNumberFormat="1" applyFont="1" applyBorder="1" applyAlignment="1">
      <alignment horizontal="right"/>
    </xf>
    <xf numFmtId="0" fontId="35" fillId="0" borderId="18" xfId="0" applyFont="1" applyBorder="1" applyAlignment="1">
      <alignment horizontal="left"/>
    </xf>
    <xf numFmtId="4" fontId="35" fillId="0" borderId="18" xfId="0" applyNumberFormat="1" applyFont="1" applyBorder="1" applyAlignment="1">
      <alignment horizontal="right"/>
    </xf>
    <xf numFmtId="4" fontId="35" fillId="0" borderId="16" xfId="0" applyNumberFormat="1" applyFont="1" applyBorder="1" applyAlignment="1">
      <alignment horizontal="right"/>
    </xf>
    <xf numFmtId="4" fontId="35" fillId="8" borderId="18" xfId="0" applyNumberFormat="1" applyFont="1" applyFill="1" applyBorder="1" applyAlignment="1">
      <alignment horizontal="right"/>
    </xf>
    <xf numFmtId="14" fontId="35" fillId="0" borderId="21" xfId="0" applyNumberFormat="1" applyFont="1" applyBorder="1" applyAlignment="1">
      <alignment horizontal="right"/>
    </xf>
    <xf numFmtId="14" fontId="35" fillId="0" borderId="22" xfId="0" applyNumberFormat="1" applyFont="1" applyBorder="1" applyAlignment="1">
      <alignment horizontal="right"/>
    </xf>
    <xf numFmtId="0" fontId="35" fillId="0" borderId="22" xfId="0" applyFont="1" applyBorder="1" applyAlignment="1">
      <alignment horizontal="left"/>
    </xf>
    <xf numFmtId="4" fontId="35" fillId="0" borderId="22" xfId="0" applyNumberFormat="1" applyFont="1" applyBorder="1" applyAlignment="1">
      <alignment horizontal="right"/>
    </xf>
    <xf numFmtId="4" fontId="35" fillId="0" borderId="20" xfId="0" applyNumberFormat="1" applyFont="1" applyBorder="1" applyAlignment="1">
      <alignment horizontal="right"/>
    </xf>
    <xf numFmtId="43" fontId="26" fillId="0" borderId="0" xfId="3" applyNumberFormat="1" applyFont="1" applyBorder="1"/>
    <xf numFmtId="43" fontId="26" fillId="0" borderId="5" xfId="1" applyNumberFormat="1" applyFont="1" applyBorder="1"/>
    <xf numFmtId="43" fontId="26" fillId="0" borderId="1" xfId="3" applyNumberFormat="1" applyFont="1" applyBorder="1"/>
    <xf numFmtId="43" fontId="13" fillId="0" borderId="0" xfId="1" applyNumberFormat="1" applyFont="1" applyAlignment="1">
      <alignment horizontal="center"/>
    </xf>
    <xf numFmtId="0" fontId="24" fillId="0" borderId="0" xfId="1" applyFont="1" applyAlignment="1">
      <alignment horizontal="center"/>
    </xf>
    <xf numFmtId="0" fontId="15" fillId="0" borderId="0" xfId="1" applyFont="1" applyAlignment="1">
      <alignment horizontal="center" wrapText="1"/>
    </xf>
    <xf numFmtId="0" fontId="35" fillId="0" borderId="18" xfId="0" applyNumberFormat="1" applyFont="1" applyBorder="1" applyAlignment="1">
      <alignment horizontal="left"/>
    </xf>
    <xf numFmtId="0" fontId="35" fillId="0" borderId="22" xfId="0" applyNumberFormat="1" applyFont="1" applyBorder="1" applyAlignment="1">
      <alignment horizontal="left"/>
    </xf>
    <xf numFmtId="0" fontId="13" fillId="0" borderId="0" xfId="1" applyFont="1" applyAlignment="1"/>
  </cellXfs>
  <cellStyles count="45">
    <cellStyle name="Accent1" xfId="41" builtinId="29"/>
    <cellStyle name="Accent2 2" xfId="43" xr:uid="{7158A55B-3926-453B-9445-13EED58A77C1}"/>
    <cellStyle name="Calculation" xfId="39" builtinId="22"/>
    <cellStyle name="Comma" xfId="38"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4" xr:uid="{DF0A6764-1D3B-4793-A4D6-5EEEF3D660AC}"/>
    <cellStyle name="Note" xfId="40" builtinId="10"/>
    <cellStyle name="Note 2" xfId="42"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3">
    <dxf>
      <font>
        <b val="0"/>
        <i val="0"/>
        <strike val="0"/>
        <condense val="0"/>
        <extend val="0"/>
        <outline val="0"/>
        <shadow val="0"/>
        <u val="none"/>
        <vertAlign val="baseline"/>
        <sz val="11"/>
        <color rgb="FF000000"/>
        <name val="Ariel"/>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riel"/>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right style="thin">
          <color rgb="FFD3D3D3"/>
        </right>
        <top style="thin">
          <color rgb="FFD3D3D3"/>
        </top>
        <bottom/>
        <vertical/>
        <horizontal/>
      </border>
    </dxf>
    <dxf>
      <border outline="0">
        <top style="thin">
          <color rgb="FFD3D3D3"/>
        </top>
      </border>
    </dxf>
    <dxf>
      <border outline="0">
        <left style="thin">
          <color rgb="FFD3D3D3"/>
        </left>
        <right style="thin">
          <color rgb="FFD3D3D3"/>
        </right>
        <top style="thin">
          <color rgb="FFD3D3D3"/>
        </top>
        <bottom style="thin">
          <color rgb="FFD3D3D3"/>
        </bottom>
      </border>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14</xdr:col>
      <xdr:colOff>930277</xdr:colOff>
      <xdr:row>0</xdr:row>
      <xdr:rowOff>29766</xdr:rowOff>
    </xdr:from>
    <xdr:to>
      <xdr:col>17</xdr:col>
      <xdr:colOff>586186</xdr:colOff>
      <xdr:row>13</xdr:row>
      <xdr:rowOff>103188</xdr:rowOff>
    </xdr:to>
    <mc:AlternateContent xmlns:mc="http://schemas.openxmlformats.org/markup-compatibility/2006">
      <mc:Choice xmlns:a14="http://schemas.microsoft.com/office/drawing/2010/main"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dr:sp macro="" textlink="">
          <xdr:nvSpPr>
            <xdr:cNvPr id="0" name=""/>
            <xdr:cNvSpPr>
              <a:spLocks noTextEdit="1"/>
            </xdr:cNvSpPr>
          </xdr:nvSpPr>
          <xdr:spPr>
            <a:xfrm>
              <a:off x="16487777" y="29766"/>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54370</xdr:colOff>
      <xdr:row>0</xdr:row>
      <xdr:rowOff>0</xdr:rowOff>
    </xdr:from>
    <xdr:to>
      <xdr:col>14</xdr:col>
      <xdr:colOff>871139</xdr:colOff>
      <xdr:row>26</xdr:row>
      <xdr:rowOff>32545</xdr:rowOff>
    </xdr:to>
    <mc:AlternateContent xmlns:mc="http://schemas.openxmlformats.org/markup-compatibility/2006">
      <mc:Choice xmlns:a14="http://schemas.microsoft.com/office/drawing/2010/main"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dr:sp macro="" textlink="">
          <xdr:nvSpPr>
            <xdr:cNvPr id="0" name=""/>
            <xdr:cNvSpPr>
              <a:spLocks noTextEdit="1"/>
            </xdr:cNvSpPr>
          </xdr:nvSpPr>
          <xdr:spPr>
            <a:xfrm>
              <a:off x="14599839" y="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940195</xdr:colOff>
      <xdr:row>13</xdr:row>
      <xdr:rowOff>158750</xdr:rowOff>
    </xdr:from>
    <xdr:to>
      <xdr:col>17</xdr:col>
      <xdr:colOff>596104</xdr:colOff>
      <xdr:row>27</xdr:row>
      <xdr:rowOff>43656</xdr:rowOff>
    </xdr:to>
    <mc:AlternateContent xmlns:mc="http://schemas.openxmlformats.org/markup-compatibility/2006">
      <mc:Choice xmlns:a14="http://schemas.microsoft.com/office/drawing/2010/main"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dr:sp macro="" textlink="">
          <xdr:nvSpPr>
            <xdr:cNvPr id="0" name=""/>
            <xdr:cNvSpPr>
              <a:spLocks noTextEdit="1"/>
            </xdr:cNvSpPr>
          </xdr:nvSpPr>
          <xdr:spPr>
            <a:xfrm>
              <a:off x="16497695" y="2609453"/>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223.536260763889" createdVersion="8" refreshedVersion="8" minRefreshableVersion="3" recordCount="1639"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6-06-01T00:00:00" count="11">
        <d v="2025-07-31T00:00:00"/>
        <d v="2025-08-31T00:00:00"/>
        <d v="2025-09-30T00:00:00"/>
        <d v="2025-10-31T00:00:00"/>
        <d v="2025-11-30T00:00:00"/>
        <d v="2025-12-31T00:00:00"/>
        <d v="2026-01-31T00:00:00"/>
        <d v="2026-02-28T00:00:00"/>
        <d v="2026-03-31T00:00:00"/>
        <d v="2026-04-30T00:00:00"/>
        <d v="2026-05-31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9937963.25"/>
    </cacheField>
    <cacheField name="Adjusted Total" numFmtId="4">
      <sharedItems containsSemiMixedTypes="0" containsString="0" containsNumber="1" minValue="191.97" maxValue="59937963.25"/>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39">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2.49"/>
    <n v="1044870.65"/>
    <b v="0"/>
    <n v="-7411.8399999999674"/>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5"/>
    <n v="949274.84"/>
    <b v="0"/>
    <n v="-6740.109999999986"/>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r>
    <d v="2026-06-30T00:00:00"/>
    <x v="5"/>
    <x v="0"/>
    <x v="0"/>
    <x v="0"/>
    <n v="4191673.8"/>
    <n v="4191673.8"/>
    <b v="1"/>
    <n v="0"/>
  </r>
  <r>
    <d v="2026-06-30T00:00:00"/>
    <x v="5"/>
    <x v="0"/>
    <x v="1"/>
    <x v="1"/>
    <n v="5371.28"/>
    <n v="5371.28"/>
    <b v="1"/>
    <n v="0"/>
  </r>
  <r>
    <d v="2026-06-30T00:00:00"/>
    <x v="5"/>
    <x v="1"/>
    <x v="0"/>
    <x v="2"/>
    <n v="952808.94"/>
    <n v="952808.94"/>
    <b v="1"/>
    <n v="0"/>
  </r>
  <r>
    <d v="2026-06-30T00:00:00"/>
    <x v="5"/>
    <x v="1"/>
    <x v="0"/>
    <x v="3"/>
    <n v="277321.46000000002"/>
    <n v="277321.46000000002"/>
    <b v="1"/>
    <n v="0"/>
  </r>
  <r>
    <d v="2026-06-30T00:00:00"/>
    <x v="5"/>
    <x v="1"/>
    <x v="1"/>
    <x v="1"/>
    <n v="1434.18"/>
    <n v="1434.18"/>
    <b v="1"/>
    <n v="0"/>
  </r>
  <r>
    <d v="2026-06-30T00:00:00"/>
    <x v="5"/>
    <x v="1"/>
    <x v="1"/>
    <x v="4"/>
    <n v="47697.47"/>
    <n v="47697.47"/>
    <b v="1"/>
    <n v="0"/>
  </r>
  <r>
    <d v="2026-06-30T00:00:00"/>
    <x v="5"/>
    <x v="2"/>
    <x v="2"/>
    <x v="5"/>
    <n v="862.17"/>
    <n v="862.17"/>
    <b v="1"/>
    <n v="0"/>
  </r>
  <r>
    <d v="2026-06-30T00:00:00"/>
    <x v="5"/>
    <x v="2"/>
    <x v="0"/>
    <x v="6"/>
    <n v="1537908.94"/>
    <n v="1537908.94"/>
    <b v="1"/>
    <n v="0"/>
  </r>
  <r>
    <d v="2026-06-30T00:00:00"/>
    <x v="5"/>
    <x v="2"/>
    <x v="0"/>
    <x v="7"/>
    <n v="71911.27"/>
    <n v="71911.27"/>
    <b v="1"/>
    <n v="0"/>
  </r>
  <r>
    <d v="2026-06-30T00:00:00"/>
    <x v="5"/>
    <x v="2"/>
    <x v="0"/>
    <x v="8"/>
    <n v="59937963.25"/>
    <n v="59937963.25"/>
    <b v="1"/>
    <n v="0"/>
  </r>
  <r>
    <d v="2026-06-30T00:00:00"/>
    <x v="5"/>
    <x v="2"/>
    <x v="0"/>
    <x v="9"/>
    <n v="950537.49"/>
    <n v="950537.49"/>
    <b v="1"/>
    <n v="0"/>
  </r>
  <r>
    <d v="2026-06-30T00:00:00"/>
    <x v="5"/>
    <x v="2"/>
    <x v="0"/>
    <x v="10"/>
    <n v="17569326.289999999"/>
    <n v="17569326.289999999"/>
    <b v="1"/>
    <n v="0"/>
  </r>
  <r>
    <d v="2026-06-30T00:00:00"/>
    <x v="5"/>
    <x v="2"/>
    <x v="0"/>
    <x v="11"/>
    <n v="45210494.060000002"/>
    <n v="45210494.060000002"/>
    <b v="1"/>
    <n v="0"/>
  </r>
  <r>
    <d v="2026-06-30T00:00:00"/>
    <x v="5"/>
    <x v="2"/>
    <x v="0"/>
    <x v="12"/>
    <n v="1181488.49"/>
    <n v="1181488.49"/>
    <b v="1"/>
    <n v="0"/>
  </r>
  <r>
    <d v="2026-06-30T00:00:00"/>
    <x v="5"/>
    <x v="2"/>
    <x v="0"/>
    <x v="13"/>
    <n v="1489616.36"/>
    <n v="1489616.36"/>
    <b v="1"/>
    <n v="0"/>
  </r>
  <r>
    <d v="2026-06-30T00:00:00"/>
    <x v="5"/>
    <x v="2"/>
    <x v="0"/>
    <x v="14"/>
    <n v="111688.79"/>
    <n v="111688.79"/>
    <b v="1"/>
    <n v="0"/>
  </r>
  <r>
    <d v="2026-06-30T00:00:00"/>
    <x v="5"/>
    <x v="2"/>
    <x v="0"/>
    <x v="15"/>
    <n v="9452243.2899999991"/>
    <n v="9202243.2899999991"/>
    <b v="0"/>
    <n v="-250000"/>
  </r>
  <r>
    <d v="2026-06-30T00:00:00"/>
    <x v="5"/>
    <x v="2"/>
    <x v="0"/>
    <x v="16"/>
    <n v="10456013.619999999"/>
    <n v="10456013.619999999"/>
    <b v="1"/>
    <n v="0"/>
  </r>
  <r>
    <d v="2026-06-30T00:00:00"/>
    <x v="5"/>
    <x v="2"/>
    <x v="0"/>
    <x v="17"/>
    <n v="53376.26"/>
    <n v="53376.26"/>
    <b v="1"/>
    <n v="0"/>
  </r>
  <r>
    <d v="2026-06-30T00:00:00"/>
    <x v="5"/>
    <x v="2"/>
    <x v="0"/>
    <x v="18"/>
    <n v="4016248.68"/>
    <n v="4016248.68"/>
    <b v="1"/>
    <n v="0"/>
  </r>
  <r>
    <d v="2026-06-30T00:00:00"/>
    <x v="5"/>
    <x v="2"/>
    <x v="0"/>
    <x v="19"/>
    <n v="30848.51"/>
    <n v="30848.51"/>
    <b v="1"/>
    <n v="0"/>
  </r>
  <r>
    <d v="2026-06-30T00:00:00"/>
    <x v="5"/>
    <x v="2"/>
    <x v="0"/>
    <x v="20"/>
    <n v="1810663.97"/>
    <n v="1810663.97"/>
    <b v="1"/>
    <n v="0"/>
  </r>
  <r>
    <d v="2026-06-30T00:00:00"/>
    <x v="5"/>
    <x v="2"/>
    <x v="0"/>
    <x v="21"/>
    <n v="161029.81"/>
    <n v="161029.81"/>
    <b v="1"/>
    <n v="0"/>
  </r>
  <r>
    <d v="2026-06-30T00:00:00"/>
    <x v="5"/>
    <x v="2"/>
    <x v="0"/>
    <x v="22"/>
    <n v="2343713.21"/>
    <n v="2343713.21"/>
    <b v="1"/>
    <n v="0"/>
  </r>
  <r>
    <d v="2026-06-30T00:00:00"/>
    <x v="5"/>
    <x v="2"/>
    <x v="1"/>
    <x v="23"/>
    <n v="93083.79"/>
    <n v="93083.79"/>
    <b v="1"/>
    <n v="0"/>
  </r>
  <r>
    <d v="2026-06-30T00:00:00"/>
    <x v="5"/>
    <x v="2"/>
    <x v="1"/>
    <x v="24"/>
    <n v="7742449.9199999999"/>
    <n v="7742449.9199999999"/>
    <b v="1"/>
    <n v="0"/>
  </r>
  <r>
    <d v="2026-06-30T00:00:00"/>
    <x v="5"/>
    <x v="2"/>
    <x v="1"/>
    <x v="25"/>
    <n v="360267.56"/>
    <n v="360267.56"/>
    <b v="1"/>
    <n v="0"/>
  </r>
  <r>
    <d v="2026-06-30T00:00:00"/>
    <x v="5"/>
    <x v="2"/>
    <x v="1"/>
    <x v="26"/>
    <n v="3184128.04"/>
    <n v="3184128.04"/>
    <b v="1"/>
    <n v="0"/>
  </r>
  <r>
    <d v="2026-06-30T00:00:00"/>
    <x v="5"/>
    <x v="2"/>
    <x v="1"/>
    <x v="27"/>
    <n v="117293.21"/>
    <n v="117293.21"/>
    <b v="1"/>
    <n v="0"/>
  </r>
  <r>
    <d v="2026-06-30T00:00:00"/>
    <x v="5"/>
    <x v="2"/>
    <x v="1"/>
    <x v="28"/>
    <n v="22707.200000000001"/>
    <n v="22707.200000000001"/>
    <b v="1"/>
    <n v="0"/>
  </r>
  <r>
    <d v="2026-06-30T00:00:00"/>
    <x v="5"/>
    <x v="3"/>
    <x v="2"/>
    <x v="29"/>
    <n v="11498.7"/>
    <n v="11498.7"/>
    <b v="1"/>
    <n v="0"/>
  </r>
  <r>
    <d v="2026-06-30T00:00:00"/>
    <x v="5"/>
    <x v="3"/>
    <x v="2"/>
    <x v="30"/>
    <n v="609.25"/>
    <n v="609.25"/>
    <b v="1"/>
    <n v="0"/>
  </r>
  <r>
    <d v="2026-06-30T00:00:00"/>
    <x v="5"/>
    <x v="3"/>
    <x v="2"/>
    <x v="31"/>
    <n v="11221.62"/>
    <n v="11221.62"/>
    <b v="1"/>
    <n v="0"/>
  </r>
  <r>
    <d v="2026-06-30T00:00:00"/>
    <x v="5"/>
    <x v="3"/>
    <x v="2"/>
    <x v="32"/>
    <n v="36472.53"/>
    <n v="36472.53"/>
    <b v="1"/>
    <n v="0"/>
  </r>
  <r>
    <d v="2026-06-30T00:00:00"/>
    <x v="5"/>
    <x v="3"/>
    <x v="0"/>
    <x v="33"/>
    <n v="1881444.69"/>
    <n v="1881444.69"/>
    <b v="1"/>
    <n v="0"/>
  </r>
  <r>
    <d v="2026-06-30T00:00:00"/>
    <x v="5"/>
    <x v="3"/>
    <x v="0"/>
    <x v="34"/>
    <n v="44959"/>
    <n v="44959"/>
    <b v="1"/>
    <n v="0"/>
  </r>
  <r>
    <d v="2026-06-30T00:00:00"/>
    <x v="5"/>
    <x v="3"/>
    <x v="0"/>
    <x v="35"/>
    <n v="1845.85"/>
    <n v="1845.85"/>
    <b v="1"/>
    <n v="0"/>
  </r>
  <r>
    <d v="2026-06-30T00:00:00"/>
    <x v="5"/>
    <x v="3"/>
    <x v="0"/>
    <x v="36"/>
    <n v="60237"/>
    <n v="60237"/>
    <b v="1"/>
    <n v="0"/>
  </r>
  <r>
    <d v="2026-06-30T00:00:00"/>
    <x v="5"/>
    <x v="3"/>
    <x v="1"/>
    <x v="1"/>
    <n v="4084.68"/>
    <n v="4084.68"/>
    <b v="1"/>
    <n v="0"/>
  </r>
  <r>
    <d v="2026-06-30T00:00:00"/>
    <x v="5"/>
    <x v="3"/>
    <x v="1"/>
    <x v="37"/>
    <n v="3056.4"/>
    <n v="3056.4"/>
    <b v="1"/>
    <n v="0"/>
  </r>
  <r>
    <d v="2026-06-30T00:00:00"/>
    <x v="5"/>
    <x v="3"/>
    <x v="1"/>
    <x v="38"/>
    <n v="22555.19"/>
    <n v="22555.19"/>
    <b v="1"/>
    <n v="0"/>
  </r>
  <r>
    <d v="2026-06-30T00:00:00"/>
    <x v="5"/>
    <x v="3"/>
    <x v="1"/>
    <x v="39"/>
    <n v="285753.75"/>
    <n v="285753.75"/>
    <b v="1"/>
    <n v="0"/>
  </r>
  <r>
    <d v="2026-06-30T00:00:00"/>
    <x v="5"/>
    <x v="3"/>
    <x v="1"/>
    <x v="40"/>
    <n v="131449.56"/>
    <n v="131449.56"/>
    <b v="1"/>
    <n v="0"/>
  </r>
  <r>
    <d v="2026-06-30T00:00:00"/>
    <x v="5"/>
    <x v="3"/>
    <x v="1"/>
    <x v="41"/>
    <n v="45049.760000000002"/>
    <n v="45049.760000000002"/>
    <b v="1"/>
    <n v="0"/>
  </r>
  <r>
    <d v="2026-06-30T00:00:00"/>
    <x v="5"/>
    <x v="3"/>
    <x v="1"/>
    <x v="42"/>
    <n v="89845.06"/>
    <n v="89845.06"/>
    <b v="1"/>
    <n v="0"/>
  </r>
  <r>
    <d v="2026-06-30T00:00:00"/>
    <x v="5"/>
    <x v="3"/>
    <x v="1"/>
    <x v="43"/>
    <n v="2900.73"/>
    <n v="2900.73"/>
    <b v="1"/>
    <n v="0"/>
  </r>
  <r>
    <d v="2026-06-30T00:00:00"/>
    <x v="5"/>
    <x v="3"/>
    <x v="1"/>
    <x v="44"/>
    <n v="1239.8599999999999"/>
    <n v="1239.8599999999999"/>
    <b v="1"/>
    <n v="0"/>
  </r>
  <r>
    <d v="2026-06-30T00:00:00"/>
    <x v="5"/>
    <x v="3"/>
    <x v="1"/>
    <x v="45"/>
    <n v="9019.2000000000007"/>
    <n v="9019.2000000000007"/>
    <b v="1"/>
    <n v="0"/>
  </r>
  <r>
    <d v="2026-06-30T00:00:00"/>
    <x v="5"/>
    <x v="3"/>
    <x v="1"/>
    <x v="46"/>
    <n v="3637.39"/>
    <n v="3637.39"/>
    <b v="1"/>
    <n v="0"/>
  </r>
  <r>
    <d v="2026-06-30T00:00:00"/>
    <x v="5"/>
    <x v="3"/>
    <x v="1"/>
    <x v="47"/>
    <n v="66286.42"/>
    <n v="66286.42"/>
    <b v="1"/>
    <n v="0"/>
  </r>
  <r>
    <d v="2026-06-30T00:00:00"/>
    <x v="5"/>
    <x v="3"/>
    <x v="1"/>
    <x v="48"/>
    <n v="12746.97"/>
    <n v="12746.97"/>
    <b v="1"/>
    <n v="0"/>
  </r>
  <r>
    <d v="2026-06-30T00:00:00"/>
    <x v="5"/>
    <x v="3"/>
    <x v="1"/>
    <x v="49"/>
    <n v="692938.89"/>
    <n v="692938.89"/>
    <b v="1"/>
    <n v="0"/>
  </r>
  <r>
    <d v="2026-06-30T00:00:00"/>
    <x v="5"/>
    <x v="3"/>
    <x v="1"/>
    <x v="50"/>
    <n v="11194.35"/>
    <n v="11194.35"/>
    <b v="1"/>
    <n v="0"/>
  </r>
  <r>
    <d v="2026-06-30T00:00:00"/>
    <x v="5"/>
    <x v="3"/>
    <x v="1"/>
    <x v="51"/>
    <n v="4791.1899999999996"/>
    <n v="4791.1899999999996"/>
    <b v="1"/>
    <n v="0"/>
  </r>
  <r>
    <d v="2026-06-30T00:00:00"/>
    <x v="5"/>
    <x v="3"/>
    <x v="1"/>
    <x v="52"/>
    <n v="14838.42"/>
    <n v="14838.42"/>
    <b v="1"/>
    <n v="0"/>
  </r>
  <r>
    <d v="2026-06-30T00:00:00"/>
    <x v="5"/>
    <x v="3"/>
    <x v="1"/>
    <x v="53"/>
    <n v="543.39"/>
    <n v="543.39"/>
    <b v="1"/>
    <n v="0"/>
  </r>
  <r>
    <d v="2026-06-30T00:00:00"/>
    <x v="5"/>
    <x v="4"/>
    <x v="2"/>
    <x v="54"/>
    <n v="32616.36"/>
    <n v="32616.36"/>
    <b v="1"/>
    <n v="0"/>
  </r>
  <r>
    <d v="2026-06-30T00:00:00"/>
    <x v="5"/>
    <x v="4"/>
    <x v="2"/>
    <x v="55"/>
    <n v="13620.96"/>
    <n v="13620.96"/>
    <b v="1"/>
    <n v="0"/>
  </r>
  <r>
    <d v="2026-06-30T00:00:00"/>
    <x v="5"/>
    <x v="4"/>
    <x v="0"/>
    <x v="56"/>
    <n v="242084.39"/>
    <n v="242084.39"/>
    <b v="1"/>
    <n v="0"/>
  </r>
  <r>
    <d v="2026-06-30T00:00:00"/>
    <x v="5"/>
    <x v="4"/>
    <x v="0"/>
    <x v="57"/>
    <n v="1750621.34"/>
    <n v="1750621.34"/>
    <b v="1"/>
    <n v="0"/>
  </r>
  <r>
    <d v="2026-06-30T00:00:00"/>
    <x v="5"/>
    <x v="4"/>
    <x v="0"/>
    <x v="58"/>
    <n v="1953019.31"/>
    <n v="1953019.31"/>
    <b v="1"/>
    <n v="0"/>
  </r>
  <r>
    <d v="2026-06-30T00:00:00"/>
    <x v="5"/>
    <x v="4"/>
    <x v="0"/>
    <x v="59"/>
    <n v="181762.6"/>
    <n v="181762.6"/>
    <b v="1"/>
    <n v="0"/>
  </r>
  <r>
    <d v="2026-06-30T00:00:00"/>
    <x v="5"/>
    <x v="4"/>
    <x v="0"/>
    <x v="60"/>
    <n v="1170.77"/>
    <n v="1170.77"/>
    <b v="1"/>
    <n v="0"/>
  </r>
  <r>
    <d v="2026-06-30T00:00:00"/>
    <x v="5"/>
    <x v="4"/>
    <x v="0"/>
    <x v="61"/>
    <n v="933.21"/>
    <n v="933.21"/>
    <b v="1"/>
    <n v="0"/>
  </r>
  <r>
    <d v="2026-06-30T00:00:00"/>
    <x v="5"/>
    <x v="4"/>
    <x v="0"/>
    <x v="62"/>
    <n v="154467.41"/>
    <n v="154467.41"/>
    <b v="1"/>
    <n v="0"/>
  </r>
  <r>
    <d v="2026-06-30T00:00:00"/>
    <x v="5"/>
    <x v="4"/>
    <x v="0"/>
    <x v="63"/>
    <n v="346990.16"/>
    <n v="346990.16"/>
    <b v="1"/>
    <n v="0"/>
  </r>
  <r>
    <d v="2026-06-30T00:00:00"/>
    <x v="5"/>
    <x v="5"/>
    <x v="0"/>
    <x v="64"/>
    <n v="170241.22"/>
    <n v="170241.22"/>
    <b v="1"/>
    <n v="0"/>
  </r>
  <r>
    <d v="2026-06-30T00:00:00"/>
    <x v="5"/>
    <x v="5"/>
    <x v="0"/>
    <x v="65"/>
    <n v="3692.1"/>
    <n v="3692.1"/>
    <b v="1"/>
    <n v="0"/>
  </r>
  <r>
    <d v="2026-06-30T00:00:00"/>
    <x v="5"/>
    <x v="5"/>
    <x v="0"/>
    <x v="66"/>
    <n v="2853"/>
    <n v="2853"/>
    <b v="1"/>
    <n v="0"/>
  </r>
  <r>
    <d v="2026-06-30T00:00:00"/>
    <x v="5"/>
    <x v="6"/>
    <x v="2"/>
    <x v="67"/>
    <n v="4589.82"/>
    <n v="4589.82"/>
    <b v="1"/>
    <n v="0"/>
  </r>
  <r>
    <d v="2026-06-30T00:00:00"/>
    <x v="5"/>
    <x v="6"/>
    <x v="0"/>
    <x v="68"/>
    <n v="367.94"/>
    <n v="367.94"/>
    <b v="1"/>
    <n v="0"/>
  </r>
  <r>
    <d v="2026-06-30T00:00:00"/>
    <x v="5"/>
    <x v="6"/>
    <x v="0"/>
    <x v="69"/>
    <n v="900.95"/>
    <n v="900.95"/>
    <b v="1"/>
    <n v="0"/>
  </r>
  <r>
    <d v="2026-06-30T00:00:00"/>
    <x v="5"/>
    <x v="6"/>
    <x v="0"/>
    <x v="70"/>
    <n v="1399851.75"/>
    <n v="1399851.75"/>
    <b v="1"/>
    <n v="0"/>
  </r>
  <r>
    <d v="2026-06-30T00:00:00"/>
    <x v="5"/>
    <x v="6"/>
    <x v="1"/>
    <x v="71"/>
    <n v="1383.64"/>
    <n v="1383.64"/>
    <b v="1"/>
    <n v="0"/>
  </r>
  <r>
    <d v="2026-06-30T00:00:00"/>
    <x v="5"/>
    <x v="6"/>
    <x v="1"/>
    <x v="72"/>
    <n v="1383.64"/>
    <n v="1383.64"/>
    <b v="1"/>
    <n v="0"/>
  </r>
  <r>
    <d v="2026-06-30T00:00:00"/>
    <x v="5"/>
    <x v="7"/>
    <x v="0"/>
    <x v="73"/>
    <n v="1344377.22"/>
    <n v="1344377.22"/>
    <b v="1"/>
    <n v="0"/>
  </r>
  <r>
    <d v="2026-06-30T00:00:00"/>
    <x v="5"/>
    <x v="7"/>
    <x v="0"/>
    <x v="74"/>
    <n v="509894.24"/>
    <n v="509894.24"/>
    <b v="1"/>
    <n v="0"/>
  </r>
  <r>
    <d v="2026-06-30T00:00:00"/>
    <x v="5"/>
    <x v="7"/>
    <x v="1"/>
    <x v="75"/>
    <n v="50270.91"/>
    <n v="50270.91"/>
    <b v="1"/>
    <n v="0"/>
  </r>
  <r>
    <d v="2026-06-30T00:00:00"/>
    <x v="5"/>
    <x v="7"/>
    <x v="1"/>
    <x v="76"/>
    <n v="4270.25"/>
    <n v="4270.25"/>
    <b v="1"/>
    <n v="0"/>
  </r>
  <r>
    <d v="2026-06-30T00:00:00"/>
    <x v="5"/>
    <x v="7"/>
    <x v="1"/>
    <x v="77"/>
    <n v="142951.15"/>
    <n v="142951.15"/>
    <b v="1"/>
    <n v="0"/>
  </r>
  <r>
    <d v="2026-06-30T00:00:00"/>
    <x v="5"/>
    <x v="7"/>
    <x v="1"/>
    <x v="78"/>
    <n v="462.92"/>
    <n v="462.92"/>
    <b v="1"/>
    <n v="0"/>
  </r>
  <r>
    <d v="2026-06-30T00:00:00"/>
    <x v="5"/>
    <x v="7"/>
    <x v="1"/>
    <x v="79"/>
    <n v="4635.8500000000004"/>
    <n v="4635.8500000000004"/>
    <b v="1"/>
    <n v="0"/>
  </r>
  <r>
    <d v="2026-06-30T00:00:00"/>
    <x v="5"/>
    <x v="7"/>
    <x v="1"/>
    <x v="80"/>
    <n v="5791.22"/>
    <n v="5791.22"/>
    <b v="1"/>
    <n v="0"/>
  </r>
  <r>
    <d v="2026-06-30T00:00:00"/>
    <x v="5"/>
    <x v="7"/>
    <x v="1"/>
    <x v="81"/>
    <n v="4674.74"/>
    <n v="4674.74"/>
    <b v="1"/>
    <n v="0"/>
  </r>
  <r>
    <d v="2026-06-30T00:00:00"/>
    <x v="5"/>
    <x v="7"/>
    <x v="1"/>
    <x v="82"/>
    <n v="1313"/>
    <n v="1313"/>
    <b v="1"/>
    <n v="0"/>
  </r>
  <r>
    <d v="2026-06-30T00:00:00"/>
    <x v="5"/>
    <x v="7"/>
    <x v="1"/>
    <x v="83"/>
    <n v="23692.98"/>
    <n v="23692.98"/>
    <b v="1"/>
    <n v="0"/>
  </r>
  <r>
    <d v="2026-06-30T00:00:00"/>
    <x v="5"/>
    <x v="8"/>
    <x v="0"/>
    <x v="84"/>
    <n v="3994.48"/>
    <n v="3994.48"/>
    <b v="1"/>
    <n v="0"/>
  </r>
  <r>
    <d v="2026-06-30T00:00:00"/>
    <x v="5"/>
    <x v="8"/>
    <x v="0"/>
    <x v="85"/>
    <n v="41404.300000000003"/>
    <n v="41404.300000000003"/>
    <b v="1"/>
    <n v="0"/>
  </r>
  <r>
    <d v="2026-06-30T00:00:00"/>
    <x v="5"/>
    <x v="8"/>
    <x v="0"/>
    <x v="86"/>
    <n v="3718.07"/>
    <n v="3718.07"/>
    <b v="1"/>
    <n v="0"/>
  </r>
  <r>
    <d v="2026-06-30T00:00:00"/>
    <x v="5"/>
    <x v="8"/>
    <x v="0"/>
    <x v="87"/>
    <n v="664400.1"/>
    <n v="664400.1"/>
    <b v="1"/>
    <n v="0"/>
  </r>
  <r>
    <d v="2026-06-30T00:00:00"/>
    <x v="5"/>
    <x v="8"/>
    <x v="1"/>
    <x v="88"/>
    <n v="129339.83"/>
    <n v="129339.83"/>
    <b v="1"/>
    <n v="0"/>
  </r>
  <r>
    <d v="2026-06-30T00:00:00"/>
    <x v="5"/>
    <x v="9"/>
    <x v="0"/>
    <x v="89"/>
    <n v="2598.86"/>
    <n v="2598.86"/>
    <b v="1"/>
    <n v="0"/>
  </r>
  <r>
    <d v="2026-06-30T00:00:00"/>
    <x v="5"/>
    <x v="9"/>
    <x v="0"/>
    <x v="90"/>
    <n v="17081.12"/>
    <n v="17081.12"/>
    <b v="1"/>
    <n v="0"/>
  </r>
  <r>
    <d v="2026-06-30T00:00:00"/>
    <x v="5"/>
    <x v="9"/>
    <x v="0"/>
    <x v="91"/>
    <n v="152210.93"/>
    <n v="152210.93"/>
    <b v="1"/>
    <n v="0"/>
  </r>
  <r>
    <d v="2026-06-30T00:00:00"/>
    <x v="5"/>
    <x v="9"/>
    <x v="0"/>
    <x v="92"/>
    <n v="4697.75"/>
    <n v="4697.75"/>
    <b v="1"/>
    <n v="0"/>
  </r>
  <r>
    <d v="2026-06-30T00:00:00"/>
    <x v="5"/>
    <x v="9"/>
    <x v="0"/>
    <x v="93"/>
    <n v="6272.5"/>
    <n v="6272.5"/>
    <b v="1"/>
    <n v="0"/>
  </r>
  <r>
    <d v="2026-06-30T00:00:00"/>
    <x v="5"/>
    <x v="9"/>
    <x v="1"/>
    <x v="94"/>
    <n v="16054.3"/>
    <n v="16054.3"/>
    <b v="1"/>
    <n v="0"/>
  </r>
  <r>
    <d v="2026-06-30T00:00:00"/>
    <x v="5"/>
    <x v="9"/>
    <x v="1"/>
    <x v="95"/>
    <n v="6057.41"/>
    <n v="6057.41"/>
    <b v="1"/>
    <n v="0"/>
  </r>
  <r>
    <d v="2026-06-30T00:00:00"/>
    <x v="5"/>
    <x v="9"/>
    <x v="1"/>
    <x v="96"/>
    <n v="3427.98"/>
    <n v="3427.98"/>
    <b v="1"/>
    <n v="0"/>
  </r>
  <r>
    <d v="2026-06-30T00:00:00"/>
    <x v="5"/>
    <x v="10"/>
    <x v="2"/>
    <x v="97"/>
    <n v="1588.67"/>
    <n v="1588.67"/>
    <b v="1"/>
    <n v="0"/>
  </r>
  <r>
    <d v="2026-06-30T00:00:00"/>
    <x v="5"/>
    <x v="10"/>
    <x v="2"/>
    <x v="98"/>
    <n v="191.97"/>
    <n v="191.97"/>
    <b v="1"/>
    <n v="0"/>
  </r>
  <r>
    <d v="2026-06-30T00:00:00"/>
    <x v="5"/>
    <x v="10"/>
    <x v="0"/>
    <x v="99"/>
    <n v="25340.91"/>
    <n v="25340.91"/>
    <b v="1"/>
    <n v="0"/>
  </r>
  <r>
    <d v="2026-06-30T00:00:00"/>
    <x v="5"/>
    <x v="10"/>
    <x v="0"/>
    <x v="100"/>
    <n v="2409127.6800000002"/>
    <n v="2392461.02"/>
    <b v="0"/>
    <n v="-16666.660000000149"/>
  </r>
  <r>
    <d v="2026-06-30T00:00:00"/>
    <x v="5"/>
    <x v="10"/>
    <x v="0"/>
    <x v="101"/>
    <n v="71173.570000000007"/>
    <n v="87840.23"/>
    <b v="0"/>
    <n v="16666.659999999989"/>
  </r>
  <r>
    <d v="2026-06-30T00:00:00"/>
    <x v="5"/>
    <x v="10"/>
    <x v="1"/>
    <x v="1"/>
    <n v="1730.7"/>
    <n v="1730.7"/>
    <b v="1"/>
    <n v="0"/>
  </r>
  <r>
    <d v="2026-06-30T00:00:00"/>
    <x v="5"/>
    <x v="10"/>
    <x v="1"/>
    <x v="102"/>
    <n v="91071.45"/>
    <n v="91071.45"/>
    <b v="1"/>
    <n v="0"/>
  </r>
  <r>
    <d v="2026-06-30T00:00:00"/>
    <x v="5"/>
    <x v="10"/>
    <x v="1"/>
    <x v="103"/>
    <n v="13240.24"/>
    <n v="13240.24"/>
    <b v="1"/>
    <n v="0"/>
  </r>
  <r>
    <d v="2026-06-30T00:00:00"/>
    <x v="5"/>
    <x v="10"/>
    <x v="1"/>
    <x v="104"/>
    <n v="11764.08"/>
    <n v="11764.08"/>
    <b v="1"/>
    <n v="0"/>
  </r>
  <r>
    <d v="2026-06-30T00:00:00"/>
    <x v="5"/>
    <x v="10"/>
    <x v="1"/>
    <x v="105"/>
    <n v="25970.61"/>
    <n v="25970.61"/>
    <b v="1"/>
    <n v="0"/>
  </r>
  <r>
    <d v="2026-06-30T00:00:00"/>
    <x v="5"/>
    <x v="10"/>
    <x v="1"/>
    <x v="106"/>
    <n v="14976.1"/>
    <n v="14976.1"/>
    <b v="1"/>
    <n v="0"/>
  </r>
  <r>
    <d v="2026-06-30T00:00:00"/>
    <x v="5"/>
    <x v="10"/>
    <x v="1"/>
    <x v="107"/>
    <n v="9439.5300000000007"/>
    <n v="9439.5300000000007"/>
    <b v="1"/>
    <n v="0"/>
  </r>
  <r>
    <d v="2026-06-30T00:00:00"/>
    <x v="5"/>
    <x v="10"/>
    <x v="1"/>
    <x v="108"/>
    <n v="48416.3"/>
    <n v="48416.3"/>
    <b v="1"/>
    <n v="0"/>
  </r>
  <r>
    <d v="2026-06-30T00:00:00"/>
    <x v="5"/>
    <x v="11"/>
    <x v="0"/>
    <x v="109"/>
    <n v="237878.95"/>
    <n v="237878.95"/>
    <b v="1"/>
    <n v="0"/>
  </r>
  <r>
    <d v="2026-06-30T00:00:00"/>
    <x v="5"/>
    <x v="11"/>
    <x v="1"/>
    <x v="110"/>
    <n v="14086.09"/>
    <n v="14086.09"/>
    <b v="1"/>
    <n v="0"/>
  </r>
  <r>
    <d v="2026-06-30T00:00:00"/>
    <x v="5"/>
    <x v="12"/>
    <x v="0"/>
    <x v="111"/>
    <n v="26470.25"/>
    <n v="26470.25"/>
    <b v="1"/>
    <n v="0"/>
  </r>
  <r>
    <d v="2026-06-30T00:00:00"/>
    <x v="5"/>
    <x v="12"/>
    <x v="0"/>
    <x v="112"/>
    <n v="83799.56"/>
    <n v="83799.56"/>
    <b v="1"/>
    <n v="0"/>
  </r>
  <r>
    <d v="2026-06-30T00:00:00"/>
    <x v="5"/>
    <x v="12"/>
    <x v="0"/>
    <x v="113"/>
    <n v="20425.509999999998"/>
    <n v="20425.509999999998"/>
    <b v="1"/>
    <n v="0"/>
  </r>
  <r>
    <d v="2026-06-30T00:00:00"/>
    <x v="5"/>
    <x v="12"/>
    <x v="0"/>
    <x v="114"/>
    <n v="1106.5899999999999"/>
    <n v="1106.5899999999999"/>
    <b v="1"/>
    <n v="0"/>
  </r>
  <r>
    <d v="2026-06-30T00:00:00"/>
    <x v="5"/>
    <x v="12"/>
    <x v="0"/>
    <x v="115"/>
    <n v="2642592.0099999998"/>
    <n v="2642592.0099999998"/>
    <b v="1"/>
    <n v="0"/>
  </r>
  <r>
    <d v="2026-06-30T00:00:00"/>
    <x v="5"/>
    <x v="12"/>
    <x v="0"/>
    <x v="116"/>
    <n v="170175.72"/>
    <n v="170175.72"/>
    <b v="1"/>
    <n v="0"/>
  </r>
  <r>
    <d v="2026-06-30T00:00:00"/>
    <x v="5"/>
    <x v="12"/>
    <x v="0"/>
    <x v="117"/>
    <n v="59670.95"/>
    <n v="59670.95"/>
    <b v="1"/>
    <n v="0"/>
  </r>
  <r>
    <d v="2026-06-30T00:00:00"/>
    <x v="5"/>
    <x v="12"/>
    <x v="0"/>
    <x v="118"/>
    <n v="117936.02"/>
    <n v="117936.02"/>
    <b v="1"/>
    <n v="0"/>
  </r>
  <r>
    <d v="2026-06-30T00:00:00"/>
    <x v="5"/>
    <x v="12"/>
    <x v="1"/>
    <x v="119"/>
    <n v="2083.59"/>
    <n v="2083.59"/>
    <b v="1"/>
    <n v="0"/>
  </r>
  <r>
    <d v="2026-06-30T00:00:00"/>
    <x v="5"/>
    <x v="12"/>
    <x v="1"/>
    <x v="120"/>
    <n v="1407.86"/>
    <n v="1407.86"/>
    <b v="1"/>
    <n v="0"/>
  </r>
  <r>
    <d v="2026-06-30T00:00:00"/>
    <x v="5"/>
    <x v="12"/>
    <x v="1"/>
    <x v="121"/>
    <n v="22906.639999999999"/>
    <n v="22906.639999999999"/>
    <b v="1"/>
    <n v="0"/>
  </r>
  <r>
    <d v="2026-06-30T00:00:00"/>
    <x v="5"/>
    <x v="12"/>
    <x v="1"/>
    <x v="122"/>
    <n v="13400.1"/>
    <n v="13400.1"/>
    <b v="1"/>
    <n v="0"/>
  </r>
  <r>
    <d v="2026-06-30T00:00:00"/>
    <x v="5"/>
    <x v="12"/>
    <x v="1"/>
    <x v="123"/>
    <n v="5918.38"/>
    <n v="5918.38"/>
    <b v="1"/>
    <n v="0"/>
  </r>
  <r>
    <d v="2026-06-30T00:00:00"/>
    <x v="5"/>
    <x v="12"/>
    <x v="1"/>
    <x v="124"/>
    <n v="660.57"/>
    <n v="660.57"/>
    <b v="1"/>
    <n v="0"/>
  </r>
  <r>
    <d v="2026-06-30T00:00:00"/>
    <x v="5"/>
    <x v="13"/>
    <x v="0"/>
    <x v="125"/>
    <n v="59177.64"/>
    <n v="59177.64"/>
    <b v="1"/>
    <n v="0"/>
  </r>
  <r>
    <d v="2026-06-30T00:00:00"/>
    <x v="5"/>
    <x v="13"/>
    <x v="0"/>
    <x v="126"/>
    <n v="318202.65000000002"/>
    <n v="318202.65000000002"/>
    <b v="1"/>
    <n v="0"/>
  </r>
  <r>
    <d v="2026-06-30T00:00:00"/>
    <x v="5"/>
    <x v="13"/>
    <x v="1"/>
    <x v="127"/>
    <n v="41408.400000000001"/>
    <n v="41408.400000000001"/>
    <b v="1"/>
    <n v="0"/>
  </r>
  <r>
    <d v="2026-06-30T00:00:00"/>
    <x v="5"/>
    <x v="14"/>
    <x v="0"/>
    <x v="128"/>
    <n v="4870034.4000000004"/>
    <n v="4870034.4000000004"/>
    <b v="1"/>
    <n v="0"/>
  </r>
  <r>
    <d v="2026-06-30T00:00:00"/>
    <x v="5"/>
    <x v="14"/>
    <x v="1"/>
    <x v="1"/>
    <n v="1768.69"/>
    <n v="1768.69"/>
    <b v="1"/>
    <n v="0"/>
  </r>
  <r>
    <d v="2026-06-30T00:00:00"/>
    <x v="5"/>
    <x v="15"/>
    <x v="2"/>
    <x v="129"/>
    <n v="10995.33"/>
    <n v="10995.33"/>
    <b v="1"/>
    <n v="0"/>
  </r>
  <r>
    <d v="2026-06-30T00:00:00"/>
    <x v="5"/>
    <x v="15"/>
    <x v="2"/>
    <x v="130"/>
    <n v="5324.45"/>
    <n v="5324.45"/>
    <b v="1"/>
    <n v="0"/>
  </r>
  <r>
    <d v="2026-06-30T00:00:00"/>
    <x v="5"/>
    <x v="15"/>
    <x v="0"/>
    <x v="131"/>
    <n v="10122910.800000001"/>
    <n v="10122910.800000001"/>
    <b v="1"/>
    <n v="0"/>
  </r>
  <r>
    <d v="2026-06-30T00:00:00"/>
    <x v="5"/>
    <x v="15"/>
    <x v="0"/>
    <x v="132"/>
    <n v="4064815.22"/>
    <n v="4064815.22"/>
    <b v="1"/>
    <n v="0"/>
  </r>
  <r>
    <d v="2026-06-30T00:00:00"/>
    <x v="5"/>
    <x v="15"/>
    <x v="0"/>
    <x v="133"/>
    <n v="16595157.199999999"/>
    <n v="16595157.199999999"/>
    <b v="1"/>
    <n v="0"/>
  </r>
  <r>
    <d v="2026-06-30T00:00:00"/>
    <x v="5"/>
    <x v="15"/>
    <x v="1"/>
    <x v="1"/>
    <n v="29634.94"/>
    <n v="29634.94"/>
    <b v="1"/>
    <n v="0"/>
  </r>
  <r>
    <d v="2026-06-30T00:00:00"/>
    <x v="5"/>
    <x v="15"/>
    <x v="1"/>
    <x v="134"/>
    <n v="179390.19"/>
    <n v="179390.19"/>
    <b v="1"/>
    <n v="0"/>
  </r>
  <r>
    <d v="2026-06-30T00:00:00"/>
    <x v="5"/>
    <x v="15"/>
    <x v="1"/>
    <x v="135"/>
    <n v="472402"/>
    <n v="472402"/>
    <b v="1"/>
    <n v="0"/>
  </r>
  <r>
    <d v="2026-06-30T00:00:00"/>
    <x v="5"/>
    <x v="15"/>
    <x v="1"/>
    <x v="136"/>
    <n v="49829.45"/>
    <n v="57674.3"/>
    <b v="0"/>
    <n v="7844.8500000000058"/>
  </r>
  <r>
    <d v="2026-06-30T00:00:00"/>
    <x v="5"/>
    <x v="15"/>
    <x v="1"/>
    <x v="137"/>
    <n v="1177247.6499999999"/>
    <n v="1169402.8"/>
    <b v="0"/>
    <n v="-7844.8499999998603"/>
  </r>
  <r>
    <d v="2026-06-30T00:00:00"/>
    <x v="5"/>
    <x v="16"/>
    <x v="0"/>
    <x v="138"/>
    <n v="216018.56"/>
    <n v="216018.56"/>
    <b v="1"/>
    <n v="0"/>
  </r>
  <r>
    <d v="2026-06-30T00:00:00"/>
    <x v="5"/>
    <x v="16"/>
    <x v="0"/>
    <x v="139"/>
    <n v="2908.59"/>
    <n v="2908.59"/>
    <b v="1"/>
    <n v="0"/>
  </r>
  <r>
    <d v="2026-06-30T00:00:00"/>
    <x v="5"/>
    <x v="16"/>
    <x v="0"/>
    <x v="140"/>
    <n v="16042.43"/>
    <n v="16042.43"/>
    <b v="1"/>
    <n v="0"/>
  </r>
  <r>
    <d v="2026-06-30T00:00:00"/>
    <x v="5"/>
    <x v="16"/>
    <x v="0"/>
    <x v="141"/>
    <n v="7917.33"/>
    <n v="7917.33"/>
    <b v="1"/>
    <n v="0"/>
  </r>
  <r>
    <d v="2026-06-30T00:00:00"/>
    <x v="5"/>
    <x v="16"/>
    <x v="0"/>
    <x v="142"/>
    <n v="514848.79"/>
    <n v="514848.79"/>
    <b v="1"/>
    <n v="0"/>
  </r>
  <r>
    <d v="2026-06-30T00:00:00"/>
    <x v="5"/>
    <x v="16"/>
    <x v="1"/>
    <x v="143"/>
    <n v="60874.080000000002"/>
    <n v="60874.080000000002"/>
    <b v="1"/>
    <n v="0"/>
  </r>
  <r>
    <d v="2026-06-30T00:00:00"/>
    <x v="6"/>
    <x v="0"/>
    <x v="0"/>
    <x v="0"/>
    <n v="3323726.62"/>
    <n v="3323726.62"/>
    <b v="1"/>
    <n v="0"/>
  </r>
  <r>
    <d v="2026-06-30T00:00:00"/>
    <x v="6"/>
    <x v="0"/>
    <x v="1"/>
    <x v="1"/>
    <n v="4259.08"/>
    <n v="4259.08"/>
    <b v="1"/>
    <n v="0"/>
  </r>
  <r>
    <d v="2026-06-30T00:00:00"/>
    <x v="6"/>
    <x v="1"/>
    <x v="0"/>
    <x v="2"/>
    <n v="730437.58"/>
    <n v="730437.58"/>
    <b v="1"/>
    <n v="0"/>
  </r>
  <r>
    <d v="2026-06-30T00:00:00"/>
    <x v="6"/>
    <x v="1"/>
    <x v="0"/>
    <x v="3"/>
    <n v="210005.06"/>
    <n v="210005.06"/>
    <b v="1"/>
    <n v="0"/>
  </r>
  <r>
    <d v="2026-06-30T00:00:00"/>
    <x v="6"/>
    <x v="1"/>
    <x v="1"/>
    <x v="1"/>
    <n v="1098.25"/>
    <n v="1098.25"/>
    <b v="1"/>
    <n v="0"/>
  </r>
  <r>
    <d v="2026-06-30T00:00:00"/>
    <x v="6"/>
    <x v="1"/>
    <x v="1"/>
    <x v="4"/>
    <n v="36525.21"/>
    <n v="36525.21"/>
    <b v="1"/>
    <n v="0"/>
  </r>
  <r>
    <d v="2026-06-30T00:00:00"/>
    <x v="6"/>
    <x v="2"/>
    <x v="2"/>
    <x v="5"/>
    <n v="862.17"/>
    <n v="862.17"/>
    <b v="1"/>
    <n v="0"/>
  </r>
  <r>
    <d v="2026-06-30T00:00:00"/>
    <x v="6"/>
    <x v="2"/>
    <x v="0"/>
    <x v="6"/>
    <n v="1186643.01"/>
    <n v="1186643.01"/>
    <b v="1"/>
    <n v="0"/>
  </r>
  <r>
    <d v="2026-06-30T00:00:00"/>
    <x v="6"/>
    <x v="2"/>
    <x v="0"/>
    <x v="7"/>
    <n v="55486.38"/>
    <n v="55486.38"/>
    <b v="1"/>
    <n v="0"/>
  </r>
  <r>
    <d v="2026-06-30T00:00:00"/>
    <x v="6"/>
    <x v="2"/>
    <x v="0"/>
    <x v="8"/>
    <n v="46247839.259999998"/>
    <n v="46247839.259999998"/>
    <b v="1"/>
    <n v="0"/>
  </r>
  <r>
    <d v="2026-06-30T00:00:00"/>
    <x v="6"/>
    <x v="2"/>
    <x v="0"/>
    <x v="9"/>
    <n v="733430.07"/>
    <n v="733430.07"/>
    <b v="1"/>
    <n v="0"/>
  </r>
  <r>
    <d v="2026-06-30T00:00:00"/>
    <x v="6"/>
    <x v="2"/>
    <x v="0"/>
    <x v="10"/>
    <n v="13556406.210000001"/>
    <n v="13556406.210000001"/>
    <b v="1"/>
    <n v="0"/>
  </r>
  <r>
    <d v="2026-06-30T00:00:00"/>
    <x v="6"/>
    <x v="2"/>
    <x v="0"/>
    <x v="11"/>
    <n v="34884196.039999999"/>
    <n v="34884196.039999999"/>
    <b v="1"/>
    <n v="0"/>
  </r>
  <r>
    <d v="2026-06-30T00:00:00"/>
    <x v="6"/>
    <x v="2"/>
    <x v="0"/>
    <x v="12"/>
    <n v="911630.74"/>
    <n v="911630.74"/>
    <b v="1"/>
    <n v="0"/>
  </r>
  <r>
    <d v="2026-06-30T00:00:00"/>
    <x v="6"/>
    <x v="2"/>
    <x v="0"/>
    <x v="13"/>
    <n v="1149380.69"/>
    <n v="1149380.69"/>
    <b v="1"/>
    <n v="0"/>
  </r>
  <r>
    <d v="2026-06-30T00:00:00"/>
    <x v="6"/>
    <x v="2"/>
    <x v="0"/>
    <x v="14"/>
    <n v="86178.53"/>
    <n v="86178.53"/>
    <b v="1"/>
    <n v="0"/>
  </r>
  <r>
    <d v="2026-06-30T00:00:00"/>
    <x v="6"/>
    <x v="2"/>
    <x v="0"/>
    <x v="15"/>
    <n v="7293304.6799999997"/>
    <n v="7043304.6799999997"/>
    <b v="0"/>
    <n v="-250000"/>
  </r>
  <r>
    <d v="2026-06-30T00:00:00"/>
    <x v="6"/>
    <x v="2"/>
    <x v="0"/>
    <x v="16"/>
    <n v="8067808.9500000002"/>
    <n v="8067808.9500000002"/>
    <b v="1"/>
    <n v="0"/>
  </r>
  <r>
    <d v="2026-06-30T00:00:00"/>
    <x v="6"/>
    <x v="2"/>
    <x v="0"/>
    <x v="17"/>
    <n v="41184.86"/>
    <n v="41184.86"/>
    <b v="1"/>
    <n v="0"/>
  </r>
  <r>
    <d v="2026-06-30T00:00:00"/>
    <x v="6"/>
    <x v="2"/>
    <x v="0"/>
    <x v="18"/>
    <n v="3098917.83"/>
    <n v="3098917.83"/>
    <b v="1"/>
    <n v="0"/>
  </r>
  <r>
    <d v="2026-06-30T00:00:00"/>
    <x v="6"/>
    <x v="2"/>
    <x v="0"/>
    <x v="19"/>
    <n v="23802.55"/>
    <n v="23802.55"/>
    <b v="1"/>
    <n v="0"/>
  </r>
  <r>
    <d v="2026-06-30T00:00:00"/>
    <x v="6"/>
    <x v="2"/>
    <x v="0"/>
    <x v="20"/>
    <n v="1397099.46"/>
    <n v="1397099.46"/>
    <b v="1"/>
    <n v="0"/>
  </r>
  <r>
    <d v="2026-06-30T00:00:00"/>
    <x v="6"/>
    <x v="2"/>
    <x v="0"/>
    <x v="21"/>
    <n v="124249.82"/>
    <n v="124249.82"/>
    <b v="1"/>
    <n v="0"/>
  </r>
  <r>
    <d v="2026-06-30T00:00:00"/>
    <x v="6"/>
    <x v="2"/>
    <x v="0"/>
    <x v="22"/>
    <n v="1808397.65"/>
    <n v="1808397.65"/>
    <b v="1"/>
    <n v="0"/>
  </r>
  <r>
    <d v="2026-06-30T00:00:00"/>
    <x v="6"/>
    <x v="2"/>
    <x v="1"/>
    <x v="23"/>
    <n v="71823"/>
    <n v="71823"/>
    <b v="1"/>
    <n v="0"/>
  </r>
  <r>
    <d v="2026-06-30T00:00:00"/>
    <x v="6"/>
    <x v="2"/>
    <x v="1"/>
    <x v="24"/>
    <n v="5974036.4800000004"/>
    <n v="5974036.4800000004"/>
    <b v="1"/>
    <n v="0"/>
  </r>
  <r>
    <d v="2026-06-30T00:00:00"/>
    <x v="6"/>
    <x v="2"/>
    <x v="1"/>
    <x v="25"/>
    <n v="277980.69"/>
    <n v="277980.69"/>
    <b v="1"/>
    <n v="0"/>
  </r>
  <r>
    <d v="2026-06-30T00:00:00"/>
    <x v="6"/>
    <x v="2"/>
    <x v="1"/>
    <x v="26"/>
    <n v="2456857.62"/>
    <n v="2456857.62"/>
    <b v="1"/>
    <n v="0"/>
  </r>
  <r>
    <d v="2026-06-30T00:00:00"/>
    <x v="6"/>
    <x v="2"/>
    <x v="1"/>
    <x v="27"/>
    <n v="90502.86"/>
    <n v="90502.86"/>
    <b v="1"/>
    <n v="0"/>
  </r>
  <r>
    <d v="2026-06-30T00:00:00"/>
    <x v="6"/>
    <x v="2"/>
    <x v="1"/>
    <x v="28"/>
    <n v="17520.77"/>
    <n v="17520.77"/>
    <b v="1"/>
    <n v="0"/>
  </r>
  <r>
    <d v="2026-06-30T00:00:00"/>
    <x v="6"/>
    <x v="3"/>
    <x v="2"/>
    <x v="29"/>
    <n v="11498.7"/>
    <n v="11498.7"/>
    <b v="1"/>
    <n v="0"/>
  </r>
  <r>
    <d v="2026-06-30T00:00:00"/>
    <x v="6"/>
    <x v="3"/>
    <x v="2"/>
    <x v="30"/>
    <n v="609.25"/>
    <n v="609.25"/>
    <b v="1"/>
    <n v="0"/>
  </r>
  <r>
    <d v="2026-06-30T00:00:00"/>
    <x v="6"/>
    <x v="3"/>
    <x v="2"/>
    <x v="31"/>
    <n v="11221.62"/>
    <n v="11221.62"/>
    <b v="1"/>
    <n v="0"/>
  </r>
  <r>
    <d v="2026-06-30T00:00:00"/>
    <x v="6"/>
    <x v="3"/>
    <x v="2"/>
    <x v="32"/>
    <n v="36472.53"/>
    <n v="36472.53"/>
    <b v="1"/>
    <n v="0"/>
  </r>
  <r>
    <d v="2026-06-30T00:00:00"/>
    <x v="6"/>
    <x v="3"/>
    <x v="0"/>
    <x v="33"/>
    <n v="1291368.94"/>
    <n v="1291368.94"/>
    <b v="1"/>
    <n v="0"/>
  </r>
  <r>
    <d v="2026-06-30T00:00:00"/>
    <x v="6"/>
    <x v="3"/>
    <x v="0"/>
    <x v="34"/>
    <n v="31038.38"/>
    <n v="31038.38"/>
    <b v="1"/>
    <n v="0"/>
  </r>
  <r>
    <d v="2026-06-30T00:00:00"/>
    <x v="6"/>
    <x v="3"/>
    <x v="0"/>
    <x v="35"/>
    <n v="1269.2"/>
    <n v="1269.2"/>
    <b v="1"/>
    <n v="0"/>
  </r>
  <r>
    <d v="2026-06-30T00:00:00"/>
    <x v="6"/>
    <x v="3"/>
    <x v="0"/>
    <x v="36"/>
    <n v="41251.29"/>
    <n v="41251.29"/>
    <b v="1"/>
    <n v="0"/>
  </r>
  <r>
    <d v="2026-06-30T00:00:00"/>
    <x v="6"/>
    <x v="3"/>
    <x v="1"/>
    <x v="1"/>
    <n v="2812.15"/>
    <n v="2812.15"/>
    <b v="1"/>
    <n v="0"/>
  </r>
  <r>
    <d v="2026-06-30T00:00:00"/>
    <x v="6"/>
    <x v="3"/>
    <x v="1"/>
    <x v="37"/>
    <n v="2109.48"/>
    <n v="2109.48"/>
    <b v="1"/>
    <n v="0"/>
  </r>
  <r>
    <d v="2026-06-30T00:00:00"/>
    <x v="6"/>
    <x v="3"/>
    <x v="1"/>
    <x v="38"/>
    <n v="15509.34"/>
    <n v="15509.34"/>
    <b v="1"/>
    <n v="0"/>
  </r>
  <r>
    <d v="2026-06-30T00:00:00"/>
    <x v="6"/>
    <x v="3"/>
    <x v="1"/>
    <x v="39"/>
    <n v="196527.43"/>
    <n v="196527.43"/>
    <b v="1"/>
    <n v="0"/>
  </r>
  <r>
    <d v="2026-06-30T00:00:00"/>
    <x v="6"/>
    <x v="3"/>
    <x v="1"/>
    <x v="40"/>
    <n v="90672.49"/>
    <n v="90672.49"/>
    <b v="1"/>
    <n v="0"/>
  </r>
  <r>
    <d v="2026-06-30T00:00:00"/>
    <x v="6"/>
    <x v="3"/>
    <x v="1"/>
    <x v="41"/>
    <n v="31074.9"/>
    <n v="31074.9"/>
    <b v="1"/>
    <n v="0"/>
  </r>
  <r>
    <d v="2026-06-30T00:00:00"/>
    <x v="6"/>
    <x v="3"/>
    <x v="1"/>
    <x v="42"/>
    <n v="62033.87"/>
    <n v="62033.87"/>
    <b v="1"/>
    <n v="0"/>
  </r>
  <r>
    <d v="2026-06-30T00:00:00"/>
    <x v="6"/>
    <x v="3"/>
    <x v="1"/>
    <x v="43"/>
    <n v="1999.27"/>
    <n v="1999.27"/>
    <b v="1"/>
    <n v="0"/>
  </r>
  <r>
    <d v="2026-06-30T00:00:00"/>
    <x v="6"/>
    <x v="3"/>
    <x v="1"/>
    <x v="44"/>
    <n v="856.71"/>
    <n v="856.71"/>
    <b v="1"/>
    <n v="0"/>
  </r>
  <r>
    <d v="2026-06-30T00:00:00"/>
    <x v="6"/>
    <x v="3"/>
    <x v="1"/>
    <x v="45"/>
    <n v="6225.3"/>
    <n v="6225.3"/>
    <b v="1"/>
    <n v="0"/>
  </r>
  <r>
    <d v="2026-06-30T00:00:00"/>
    <x v="6"/>
    <x v="3"/>
    <x v="1"/>
    <x v="46"/>
    <n v="2441.58"/>
    <n v="2441.58"/>
    <b v="1"/>
    <n v="0"/>
  </r>
  <r>
    <d v="2026-06-30T00:00:00"/>
    <x v="6"/>
    <x v="3"/>
    <x v="1"/>
    <x v="47"/>
    <n v="45826.43"/>
    <n v="45826.43"/>
    <b v="1"/>
    <n v="0"/>
  </r>
  <r>
    <d v="2026-06-30T00:00:00"/>
    <x v="6"/>
    <x v="3"/>
    <x v="1"/>
    <x v="48"/>
    <n v="8798.31"/>
    <n v="8798.31"/>
    <b v="1"/>
    <n v="0"/>
  </r>
  <r>
    <d v="2026-06-30T00:00:00"/>
    <x v="6"/>
    <x v="3"/>
    <x v="1"/>
    <x v="49"/>
    <n v="478472.6"/>
    <n v="478472.6"/>
    <b v="1"/>
    <n v="0"/>
  </r>
  <r>
    <d v="2026-06-30T00:00:00"/>
    <x v="6"/>
    <x v="3"/>
    <x v="1"/>
    <x v="50"/>
    <n v="7719.46"/>
    <n v="7719.46"/>
    <b v="1"/>
    <n v="0"/>
  </r>
  <r>
    <d v="2026-06-30T00:00:00"/>
    <x v="6"/>
    <x v="3"/>
    <x v="1"/>
    <x v="51"/>
    <n v="3295.64"/>
    <n v="3295.64"/>
    <b v="1"/>
    <n v="0"/>
  </r>
  <r>
    <d v="2026-06-30T00:00:00"/>
    <x v="6"/>
    <x v="3"/>
    <x v="1"/>
    <x v="52"/>
    <n v="10245.48"/>
    <n v="10245.48"/>
    <b v="1"/>
    <n v="0"/>
  </r>
  <r>
    <d v="2026-06-30T00:00:00"/>
    <x v="6"/>
    <x v="3"/>
    <x v="1"/>
    <x v="53"/>
    <n v="375.12"/>
    <n v="375.12"/>
    <b v="1"/>
    <n v="0"/>
  </r>
  <r>
    <d v="2026-06-30T00:00:00"/>
    <x v="6"/>
    <x v="4"/>
    <x v="2"/>
    <x v="54"/>
    <n v="32616.36"/>
    <n v="32616.36"/>
    <b v="1"/>
    <n v="0"/>
  </r>
  <r>
    <d v="2026-06-30T00:00:00"/>
    <x v="6"/>
    <x v="4"/>
    <x v="2"/>
    <x v="55"/>
    <n v="13620.96"/>
    <n v="13620.96"/>
    <b v="1"/>
    <n v="0"/>
  </r>
  <r>
    <d v="2026-06-30T00:00:00"/>
    <x v="6"/>
    <x v="4"/>
    <x v="0"/>
    <x v="56"/>
    <n v="191198.71"/>
    <n v="191198.71"/>
    <b v="1"/>
    <n v="0"/>
  </r>
  <r>
    <d v="2026-06-30T00:00:00"/>
    <x v="6"/>
    <x v="4"/>
    <x v="0"/>
    <x v="57"/>
    <n v="1382184.39"/>
    <n v="1382184.39"/>
    <b v="1"/>
    <n v="0"/>
  </r>
  <r>
    <d v="2026-06-30T00:00:00"/>
    <x v="6"/>
    <x v="4"/>
    <x v="0"/>
    <x v="58"/>
    <n v="1542818.38"/>
    <n v="1542818.38"/>
    <b v="1"/>
    <n v="0"/>
  </r>
  <r>
    <d v="2026-06-30T00:00:00"/>
    <x v="6"/>
    <x v="4"/>
    <x v="0"/>
    <x v="59"/>
    <n v="143380.23000000001"/>
    <n v="143380.23000000001"/>
    <b v="1"/>
    <n v="0"/>
  </r>
  <r>
    <d v="2026-06-30T00:00:00"/>
    <x v="6"/>
    <x v="4"/>
    <x v="0"/>
    <x v="60"/>
    <n v="925.65"/>
    <n v="925.65"/>
    <b v="1"/>
    <n v="0"/>
  </r>
  <r>
    <d v="2026-06-30T00:00:00"/>
    <x v="6"/>
    <x v="4"/>
    <x v="0"/>
    <x v="61"/>
    <n v="736.29"/>
    <n v="736.29"/>
    <b v="1"/>
    <n v="0"/>
  </r>
  <r>
    <d v="2026-06-30T00:00:00"/>
    <x v="6"/>
    <x v="4"/>
    <x v="0"/>
    <x v="62"/>
    <n v="121954.9"/>
    <n v="121954.9"/>
    <b v="1"/>
    <n v="0"/>
  </r>
  <r>
    <d v="2026-06-30T00:00:00"/>
    <x v="6"/>
    <x v="4"/>
    <x v="0"/>
    <x v="63"/>
    <n v="274195.18"/>
    <n v="274195.18"/>
    <b v="1"/>
    <n v="0"/>
  </r>
  <r>
    <d v="2026-06-30T00:00:00"/>
    <x v="6"/>
    <x v="5"/>
    <x v="0"/>
    <x v="64"/>
    <n v="172979.05"/>
    <n v="172979.05"/>
    <b v="1"/>
    <n v="0"/>
  </r>
  <r>
    <d v="2026-06-30T00:00:00"/>
    <x v="6"/>
    <x v="5"/>
    <x v="0"/>
    <x v="65"/>
    <n v="3750.14"/>
    <n v="3750.14"/>
    <b v="1"/>
    <n v="0"/>
  </r>
  <r>
    <d v="2026-06-30T00:00:00"/>
    <x v="6"/>
    <x v="5"/>
    <x v="0"/>
    <x v="66"/>
    <n v="2903.32"/>
    <n v="2903.32"/>
    <b v="1"/>
    <n v="0"/>
  </r>
  <r>
    <d v="2026-06-30T00:00:00"/>
    <x v="6"/>
    <x v="6"/>
    <x v="2"/>
    <x v="67"/>
    <n v="4589.82"/>
    <n v="4589.82"/>
    <b v="1"/>
    <n v="0"/>
  </r>
  <r>
    <d v="2026-06-30T00:00:00"/>
    <x v="6"/>
    <x v="6"/>
    <x v="0"/>
    <x v="68"/>
    <n v="217.4"/>
    <n v="217.4"/>
    <b v="1"/>
    <n v="0"/>
  </r>
  <r>
    <d v="2026-06-30T00:00:00"/>
    <x v="6"/>
    <x v="6"/>
    <x v="0"/>
    <x v="69"/>
    <n v="541.41"/>
    <n v="541.41"/>
    <b v="1"/>
    <n v="0"/>
  </r>
  <r>
    <d v="2026-06-30T00:00:00"/>
    <x v="6"/>
    <x v="6"/>
    <x v="0"/>
    <x v="70"/>
    <n v="846362.95"/>
    <n v="846362.95"/>
    <b v="1"/>
    <n v="0"/>
  </r>
  <r>
    <d v="2026-06-30T00:00:00"/>
    <x v="6"/>
    <x v="6"/>
    <x v="1"/>
    <x v="71"/>
    <n v="828.09"/>
    <n v="828.09"/>
    <b v="1"/>
    <n v="0"/>
  </r>
  <r>
    <d v="2026-06-30T00:00:00"/>
    <x v="6"/>
    <x v="6"/>
    <x v="1"/>
    <x v="72"/>
    <n v="828.09"/>
    <n v="828.09"/>
    <b v="1"/>
    <n v="0"/>
  </r>
  <r>
    <d v="2026-06-30T00:00:00"/>
    <x v="6"/>
    <x v="7"/>
    <x v="0"/>
    <x v="73"/>
    <n v="1169073.29"/>
    <n v="1169073.29"/>
    <b v="1"/>
    <n v="0"/>
  </r>
  <r>
    <d v="2026-06-30T00:00:00"/>
    <x v="6"/>
    <x v="7"/>
    <x v="0"/>
    <x v="74"/>
    <n v="443018.11"/>
    <n v="443018.11"/>
    <b v="1"/>
    <n v="0"/>
  </r>
  <r>
    <d v="2026-06-30T00:00:00"/>
    <x v="6"/>
    <x v="7"/>
    <x v="1"/>
    <x v="75"/>
    <n v="43654.77"/>
    <n v="43654.77"/>
    <b v="1"/>
    <n v="0"/>
  </r>
  <r>
    <d v="2026-06-30T00:00:00"/>
    <x v="6"/>
    <x v="7"/>
    <x v="1"/>
    <x v="76"/>
    <n v="3676.57"/>
    <n v="3676.57"/>
    <b v="1"/>
    <n v="0"/>
  </r>
  <r>
    <d v="2026-06-30T00:00:00"/>
    <x v="6"/>
    <x v="7"/>
    <x v="1"/>
    <x v="77"/>
    <n v="124428.35"/>
    <n v="124428.35"/>
    <b v="1"/>
    <n v="0"/>
  </r>
  <r>
    <d v="2026-06-30T00:00:00"/>
    <x v="6"/>
    <x v="7"/>
    <x v="1"/>
    <x v="78"/>
    <n v="402.53"/>
    <n v="402.53"/>
    <b v="1"/>
    <n v="0"/>
  </r>
  <r>
    <d v="2026-06-30T00:00:00"/>
    <x v="6"/>
    <x v="7"/>
    <x v="1"/>
    <x v="79"/>
    <n v="4058.75"/>
    <n v="4058.75"/>
    <b v="1"/>
    <n v="0"/>
  </r>
  <r>
    <d v="2026-06-30T00:00:00"/>
    <x v="6"/>
    <x v="7"/>
    <x v="1"/>
    <x v="80"/>
    <n v="5070.29"/>
    <n v="5070.29"/>
    <b v="1"/>
    <n v="0"/>
  </r>
  <r>
    <d v="2026-06-30T00:00:00"/>
    <x v="6"/>
    <x v="7"/>
    <x v="1"/>
    <x v="81"/>
    <n v="4093.93"/>
    <n v="4093.93"/>
    <b v="1"/>
    <n v="0"/>
  </r>
  <r>
    <d v="2026-06-30T00:00:00"/>
    <x v="6"/>
    <x v="7"/>
    <x v="1"/>
    <x v="82"/>
    <n v="1150.49"/>
    <n v="1150.49"/>
    <b v="1"/>
    <n v="0"/>
  </r>
  <r>
    <d v="2026-06-30T00:00:00"/>
    <x v="6"/>
    <x v="7"/>
    <x v="1"/>
    <x v="83"/>
    <n v="20600.669999999998"/>
    <n v="20600.669999999998"/>
    <b v="1"/>
    <n v="0"/>
  </r>
  <r>
    <d v="2026-06-30T00:00:00"/>
    <x v="6"/>
    <x v="8"/>
    <x v="0"/>
    <x v="84"/>
    <n v="2757.94"/>
    <n v="2757.94"/>
    <b v="1"/>
    <n v="0"/>
  </r>
  <r>
    <d v="2026-06-30T00:00:00"/>
    <x v="6"/>
    <x v="8"/>
    <x v="0"/>
    <x v="85"/>
    <n v="28673.38"/>
    <n v="28673.38"/>
    <b v="1"/>
    <n v="0"/>
  </r>
  <r>
    <d v="2026-06-30T00:00:00"/>
    <x v="6"/>
    <x v="8"/>
    <x v="0"/>
    <x v="86"/>
    <n v="2560.04"/>
    <n v="2560.04"/>
    <b v="1"/>
    <n v="0"/>
  </r>
  <r>
    <d v="2026-06-30T00:00:00"/>
    <x v="6"/>
    <x v="8"/>
    <x v="0"/>
    <x v="87"/>
    <n v="461119.53"/>
    <n v="461119.53"/>
    <b v="1"/>
    <n v="0"/>
  </r>
  <r>
    <d v="2026-06-30T00:00:00"/>
    <x v="6"/>
    <x v="8"/>
    <x v="1"/>
    <x v="88"/>
    <n v="89872.34"/>
    <n v="89872.34"/>
    <b v="1"/>
    <n v="0"/>
  </r>
  <r>
    <d v="2026-06-30T00:00:00"/>
    <x v="6"/>
    <x v="9"/>
    <x v="0"/>
    <x v="89"/>
    <n v="2436.58"/>
    <n v="2436.58"/>
    <b v="1"/>
    <n v="0"/>
  </r>
  <r>
    <d v="2026-06-30T00:00:00"/>
    <x v="6"/>
    <x v="9"/>
    <x v="0"/>
    <x v="90"/>
    <n v="16030.58"/>
    <n v="16030.58"/>
    <b v="1"/>
    <n v="0"/>
  </r>
  <r>
    <d v="2026-06-30T00:00:00"/>
    <x v="6"/>
    <x v="9"/>
    <x v="0"/>
    <x v="91"/>
    <n v="142851.28"/>
    <n v="142851.28"/>
    <b v="1"/>
    <n v="0"/>
  </r>
  <r>
    <d v="2026-06-30T00:00:00"/>
    <x v="6"/>
    <x v="9"/>
    <x v="0"/>
    <x v="92"/>
    <n v="4404.2"/>
    <n v="4404.2"/>
    <b v="1"/>
    <n v="0"/>
  </r>
  <r>
    <d v="2026-06-30T00:00:00"/>
    <x v="6"/>
    <x v="9"/>
    <x v="0"/>
    <x v="93"/>
    <n v="5864.69"/>
    <n v="5864.69"/>
    <b v="1"/>
    <n v="0"/>
  </r>
  <r>
    <d v="2026-06-30T00:00:00"/>
    <x v="6"/>
    <x v="9"/>
    <x v="1"/>
    <x v="94"/>
    <n v="15048.99"/>
    <n v="15048.99"/>
    <b v="1"/>
    <n v="0"/>
  </r>
  <r>
    <d v="2026-06-30T00:00:00"/>
    <x v="6"/>
    <x v="9"/>
    <x v="1"/>
    <x v="95"/>
    <n v="5684.21"/>
    <n v="5684.21"/>
    <b v="1"/>
    <n v="0"/>
  </r>
  <r>
    <d v="2026-06-30T00:00:00"/>
    <x v="6"/>
    <x v="9"/>
    <x v="1"/>
    <x v="96"/>
    <n v="3214.56"/>
    <n v="3214.56"/>
    <b v="1"/>
    <n v="0"/>
  </r>
  <r>
    <d v="2026-06-30T00:00:00"/>
    <x v="6"/>
    <x v="10"/>
    <x v="2"/>
    <x v="97"/>
    <n v="1588.67"/>
    <n v="1588.67"/>
    <b v="1"/>
    <n v="0"/>
  </r>
  <r>
    <d v="2026-06-30T00:00:00"/>
    <x v="6"/>
    <x v="10"/>
    <x v="2"/>
    <x v="98"/>
    <n v="191.97"/>
    <n v="191.97"/>
    <b v="1"/>
    <n v="0"/>
  </r>
  <r>
    <d v="2026-06-30T00:00:00"/>
    <x v="6"/>
    <x v="10"/>
    <x v="0"/>
    <x v="99"/>
    <n v="20249.36"/>
    <n v="20249.36"/>
    <b v="1"/>
    <n v="0"/>
  </r>
  <r>
    <d v="2026-06-30T00:00:00"/>
    <x v="6"/>
    <x v="10"/>
    <x v="0"/>
    <x v="100"/>
    <n v="1929161.46"/>
    <n v="1912494.8"/>
    <b v="0"/>
    <n v="-16666.659999999916"/>
  </r>
  <r>
    <d v="2026-06-30T00:00:00"/>
    <x v="6"/>
    <x v="10"/>
    <x v="0"/>
    <x v="101"/>
    <n v="56082.04"/>
    <n v="72748.7"/>
    <b v="0"/>
    <n v="16666.659999999996"/>
  </r>
  <r>
    <d v="2026-06-30T00:00:00"/>
    <x v="6"/>
    <x v="10"/>
    <x v="1"/>
    <x v="1"/>
    <n v="1392.26"/>
    <n v="1392.26"/>
    <b v="1"/>
    <n v="0"/>
  </r>
  <r>
    <d v="2026-06-30T00:00:00"/>
    <x v="6"/>
    <x v="10"/>
    <x v="1"/>
    <x v="102"/>
    <n v="73328.72"/>
    <n v="73328.72"/>
    <b v="1"/>
    <n v="0"/>
  </r>
  <r>
    <d v="2026-06-30T00:00:00"/>
    <x v="6"/>
    <x v="10"/>
    <x v="1"/>
    <x v="103"/>
    <n v="10673.85"/>
    <n v="10673.85"/>
    <b v="1"/>
    <n v="0"/>
  </r>
  <r>
    <d v="2026-06-30T00:00:00"/>
    <x v="6"/>
    <x v="10"/>
    <x v="1"/>
    <x v="104"/>
    <n v="9415.1"/>
    <n v="9415.1"/>
    <b v="1"/>
    <n v="0"/>
  </r>
  <r>
    <d v="2026-06-30T00:00:00"/>
    <x v="6"/>
    <x v="10"/>
    <x v="1"/>
    <x v="105"/>
    <n v="20895.990000000002"/>
    <n v="20895.990000000002"/>
    <b v="1"/>
    <n v="0"/>
  </r>
  <r>
    <d v="2026-06-30T00:00:00"/>
    <x v="6"/>
    <x v="10"/>
    <x v="1"/>
    <x v="106"/>
    <n v="12083.36"/>
    <n v="12083.36"/>
    <b v="1"/>
    <n v="0"/>
  </r>
  <r>
    <d v="2026-06-30T00:00:00"/>
    <x v="6"/>
    <x v="10"/>
    <x v="1"/>
    <x v="107"/>
    <n v="7559.65"/>
    <n v="7559.65"/>
    <b v="1"/>
    <n v="0"/>
  </r>
  <r>
    <d v="2026-06-30T00:00:00"/>
    <x v="6"/>
    <x v="10"/>
    <x v="1"/>
    <x v="108"/>
    <n v="38807.699999999997"/>
    <n v="38807.699999999997"/>
    <b v="1"/>
    <n v="0"/>
  </r>
  <r>
    <d v="2026-06-30T00:00:00"/>
    <x v="6"/>
    <x v="11"/>
    <x v="0"/>
    <x v="109"/>
    <n v="228437.07"/>
    <n v="228437.07"/>
    <b v="1"/>
    <n v="0"/>
  </r>
  <r>
    <d v="2026-06-30T00:00:00"/>
    <x v="6"/>
    <x v="11"/>
    <x v="1"/>
    <x v="110"/>
    <n v="13526.7"/>
    <n v="13526.7"/>
    <b v="1"/>
    <n v="0"/>
  </r>
  <r>
    <d v="2026-06-30T00:00:00"/>
    <x v="6"/>
    <x v="12"/>
    <x v="0"/>
    <x v="111"/>
    <n v="18298.400000000001"/>
    <n v="18298.400000000001"/>
    <b v="1"/>
    <n v="0"/>
  </r>
  <r>
    <d v="2026-06-30T00:00:00"/>
    <x v="6"/>
    <x v="12"/>
    <x v="0"/>
    <x v="112"/>
    <n v="60367.96"/>
    <n v="60367.96"/>
    <b v="1"/>
    <n v="0"/>
  </r>
  <r>
    <d v="2026-06-30T00:00:00"/>
    <x v="6"/>
    <x v="12"/>
    <x v="0"/>
    <x v="113"/>
    <n v="14622.61"/>
    <n v="14622.61"/>
    <b v="1"/>
    <n v="0"/>
  </r>
  <r>
    <d v="2026-06-30T00:00:00"/>
    <x v="6"/>
    <x v="12"/>
    <x v="0"/>
    <x v="114"/>
    <n v="834.6"/>
    <n v="834.6"/>
    <b v="1"/>
    <n v="0"/>
  </r>
  <r>
    <d v="2026-06-30T00:00:00"/>
    <x v="6"/>
    <x v="12"/>
    <x v="0"/>
    <x v="115"/>
    <n v="1912960.35"/>
    <n v="1912960.35"/>
    <b v="1"/>
    <n v="0"/>
  </r>
  <r>
    <d v="2026-06-30T00:00:00"/>
    <x v="6"/>
    <x v="12"/>
    <x v="0"/>
    <x v="116"/>
    <n v="122243.93"/>
    <n v="122243.93"/>
    <b v="1"/>
    <n v="0"/>
  </r>
  <r>
    <d v="2026-06-30T00:00:00"/>
    <x v="6"/>
    <x v="12"/>
    <x v="0"/>
    <x v="117"/>
    <n v="44009.3"/>
    <n v="44009.3"/>
    <b v="1"/>
    <n v="0"/>
  </r>
  <r>
    <d v="2026-06-30T00:00:00"/>
    <x v="6"/>
    <x v="12"/>
    <x v="0"/>
    <x v="118"/>
    <n v="84382.7"/>
    <n v="84382.7"/>
    <b v="1"/>
    <n v="0"/>
  </r>
  <r>
    <d v="2026-06-30T00:00:00"/>
    <x v="6"/>
    <x v="12"/>
    <x v="1"/>
    <x v="119"/>
    <n v="1463.55"/>
    <n v="1463.55"/>
    <b v="1"/>
    <n v="0"/>
  </r>
  <r>
    <d v="2026-06-30T00:00:00"/>
    <x v="6"/>
    <x v="12"/>
    <x v="1"/>
    <x v="120"/>
    <n v="1022.13"/>
    <n v="1022.13"/>
    <b v="1"/>
    <n v="0"/>
  </r>
  <r>
    <d v="2026-06-30T00:00:00"/>
    <x v="6"/>
    <x v="12"/>
    <x v="1"/>
    <x v="121"/>
    <n v="16505.64"/>
    <n v="16505.64"/>
    <b v="1"/>
    <n v="0"/>
  </r>
  <r>
    <d v="2026-06-30T00:00:00"/>
    <x v="6"/>
    <x v="12"/>
    <x v="1"/>
    <x v="122"/>
    <n v="9655.6"/>
    <n v="9655.6"/>
    <b v="1"/>
    <n v="0"/>
  </r>
  <r>
    <d v="2026-06-30T00:00:00"/>
    <x v="6"/>
    <x v="12"/>
    <x v="1"/>
    <x v="123"/>
    <n v="4349.47"/>
    <n v="4349.47"/>
    <b v="1"/>
    <n v="0"/>
  </r>
  <r>
    <d v="2026-06-30T00:00:00"/>
    <x v="6"/>
    <x v="12"/>
    <x v="1"/>
    <x v="124"/>
    <n v="482.05"/>
    <n v="482.05"/>
    <b v="1"/>
    <n v="0"/>
  </r>
  <r>
    <d v="2026-06-30T00:00:00"/>
    <x v="6"/>
    <x v="13"/>
    <x v="0"/>
    <x v="125"/>
    <n v="55806.78"/>
    <n v="55806.78"/>
    <b v="1"/>
    <n v="0"/>
  </r>
  <r>
    <d v="2026-06-30T00:00:00"/>
    <x v="6"/>
    <x v="13"/>
    <x v="0"/>
    <x v="126"/>
    <n v="302527.09999999998"/>
    <n v="302527.09999999998"/>
    <b v="1"/>
    <n v="0"/>
  </r>
  <r>
    <d v="2026-06-30T00:00:00"/>
    <x v="6"/>
    <x v="13"/>
    <x v="1"/>
    <x v="127"/>
    <n v="39355.769999999997"/>
    <n v="39355.769999999997"/>
    <b v="1"/>
    <n v="0"/>
  </r>
  <r>
    <d v="2026-06-30T00:00:00"/>
    <x v="6"/>
    <x v="14"/>
    <x v="0"/>
    <x v="128"/>
    <n v="1203753.6200000001"/>
    <n v="1203753.6200000001"/>
    <b v="1"/>
    <n v="0"/>
  </r>
  <r>
    <d v="2026-06-30T00:00:00"/>
    <x v="6"/>
    <x v="14"/>
    <x v="1"/>
    <x v="1"/>
    <n v="433.01"/>
    <n v="433.01"/>
    <b v="1"/>
    <n v="0"/>
  </r>
  <r>
    <d v="2026-06-30T00:00:00"/>
    <x v="6"/>
    <x v="15"/>
    <x v="2"/>
    <x v="129"/>
    <n v="10995.33"/>
    <n v="10995.33"/>
    <b v="1"/>
    <n v="0"/>
  </r>
  <r>
    <d v="2026-06-30T00:00:00"/>
    <x v="6"/>
    <x v="15"/>
    <x v="2"/>
    <x v="130"/>
    <n v="5324.45"/>
    <n v="5324.45"/>
    <b v="1"/>
    <n v="0"/>
  </r>
  <r>
    <d v="2026-06-30T00:00:00"/>
    <x v="6"/>
    <x v="15"/>
    <x v="0"/>
    <x v="131"/>
    <n v="7944774.8300000001"/>
    <n v="7944774.8300000001"/>
    <b v="1"/>
    <n v="0"/>
  </r>
  <r>
    <d v="2026-06-30T00:00:00"/>
    <x v="6"/>
    <x v="15"/>
    <x v="0"/>
    <x v="132"/>
    <n v="3198573.12"/>
    <n v="3198573.12"/>
    <b v="1"/>
    <n v="0"/>
  </r>
  <r>
    <d v="2026-06-30T00:00:00"/>
    <x v="6"/>
    <x v="15"/>
    <x v="0"/>
    <x v="133"/>
    <n v="13099843.43"/>
    <n v="13099843.43"/>
    <b v="1"/>
    <n v="0"/>
  </r>
  <r>
    <d v="2026-06-30T00:00:00"/>
    <x v="6"/>
    <x v="15"/>
    <x v="1"/>
    <x v="1"/>
    <n v="23659.55"/>
    <n v="23659.55"/>
    <b v="1"/>
    <n v="0"/>
  </r>
  <r>
    <d v="2026-06-30T00:00:00"/>
    <x v="6"/>
    <x v="15"/>
    <x v="1"/>
    <x v="134"/>
    <n v="145141.70000000001"/>
    <n v="145141.70000000001"/>
    <b v="1"/>
    <n v="0"/>
  </r>
  <r>
    <d v="2026-06-30T00:00:00"/>
    <x v="6"/>
    <x v="15"/>
    <x v="1"/>
    <x v="135"/>
    <n v="381775.88"/>
    <n v="381775.88"/>
    <b v="1"/>
    <n v="0"/>
  </r>
  <r>
    <d v="2026-06-30T00:00:00"/>
    <x v="6"/>
    <x v="15"/>
    <x v="1"/>
    <x v="136"/>
    <n v="39987.99"/>
    <n v="46650.92"/>
    <b v="0"/>
    <n v="6662.93"/>
  </r>
  <r>
    <d v="2026-06-30T00:00:00"/>
    <x v="6"/>
    <x v="15"/>
    <x v="1"/>
    <x v="137"/>
    <n v="945068.71"/>
    <n v="938405.78"/>
    <b v="0"/>
    <n v="-6662.9299999999348"/>
  </r>
  <r>
    <d v="2026-06-30T00:00:00"/>
    <x v="6"/>
    <x v="16"/>
    <x v="0"/>
    <x v="138"/>
    <n v="246639.37"/>
    <n v="246639.37"/>
    <b v="1"/>
    <n v="0"/>
  </r>
  <r>
    <d v="2026-06-30T00:00:00"/>
    <x v="6"/>
    <x v="16"/>
    <x v="0"/>
    <x v="139"/>
    <n v="3430.33"/>
    <n v="3430.33"/>
    <b v="1"/>
    <n v="0"/>
  </r>
  <r>
    <d v="2026-06-30T00:00:00"/>
    <x v="6"/>
    <x v="16"/>
    <x v="0"/>
    <x v="140"/>
    <n v="18362.439999999999"/>
    <n v="18362.439999999999"/>
    <b v="1"/>
    <n v="0"/>
  </r>
  <r>
    <d v="2026-06-30T00:00:00"/>
    <x v="6"/>
    <x v="16"/>
    <x v="0"/>
    <x v="141"/>
    <n v="9132.11"/>
    <n v="9132.11"/>
    <b v="1"/>
    <n v="0"/>
  </r>
  <r>
    <d v="2026-06-30T00:00:00"/>
    <x v="6"/>
    <x v="16"/>
    <x v="0"/>
    <x v="142"/>
    <n v="589912.35"/>
    <n v="589912.35"/>
    <b v="1"/>
    <n v="0"/>
  </r>
  <r>
    <d v="2026-06-30T00:00:00"/>
    <x v="6"/>
    <x v="16"/>
    <x v="1"/>
    <x v="143"/>
    <n v="69837.440000000002"/>
    <n v="69837.440000000002"/>
    <b v="1"/>
    <n v="0"/>
  </r>
  <r>
    <d v="2026-06-30T00:00:00"/>
    <x v="7"/>
    <x v="0"/>
    <x v="0"/>
    <x v="0"/>
    <n v="3143123.48"/>
    <n v="3143123.48"/>
    <b v="1"/>
    <n v="0"/>
  </r>
  <r>
    <d v="2026-06-30T00:00:00"/>
    <x v="7"/>
    <x v="0"/>
    <x v="1"/>
    <x v="1"/>
    <n v="4027.65"/>
    <n v="4027.65"/>
    <b v="1"/>
    <n v="0"/>
  </r>
  <r>
    <d v="2026-06-30T00:00:00"/>
    <x v="7"/>
    <x v="1"/>
    <x v="0"/>
    <x v="2"/>
    <n v="726897.42"/>
    <n v="726897.42"/>
    <b v="1"/>
    <n v="0"/>
  </r>
  <r>
    <d v="2026-06-30T00:00:00"/>
    <x v="7"/>
    <x v="1"/>
    <x v="0"/>
    <x v="3"/>
    <n v="208987.24"/>
    <n v="208987.24"/>
    <b v="1"/>
    <n v="0"/>
  </r>
  <r>
    <d v="2026-06-30T00:00:00"/>
    <x v="7"/>
    <x v="1"/>
    <x v="1"/>
    <x v="1"/>
    <n v="1092.93"/>
    <n v="1092.93"/>
    <b v="1"/>
    <n v="0"/>
  </r>
  <r>
    <d v="2026-06-30T00:00:00"/>
    <x v="7"/>
    <x v="1"/>
    <x v="1"/>
    <x v="4"/>
    <n v="36348.19"/>
    <n v="36348.19"/>
    <b v="1"/>
    <n v="0"/>
  </r>
  <r>
    <d v="2026-06-30T00:00:00"/>
    <x v="7"/>
    <x v="2"/>
    <x v="2"/>
    <x v="5"/>
    <n v="862.17"/>
    <n v="862.17"/>
    <b v="1"/>
    <n v="0"/>
  </r>
  <r>
    <d v="2026-06-30T00:00:00"/>
    <x v="7"/>
    <x v="2"/>
    <x v="0"/>
    <x v="6"/>
    <n v="1201611.8500000001"/>
    <n v="1201611.8500000001"/>
    <b v="1"/>
    <n v="0"/>
  </r>
  <r>
    <d v="2026-06-30T00:00:00"/>
    <x v="7"/>
    <x v="2"/>
    <x v="0"/>
    <x v="7"/>
    <n v="56186.31"/>
    <n v="56186.31"/>
    <b v="1"/>
    <n v="0"/>
  </r>
  <r>
    <d v="2026-06-30T00:00:00"/>
    <x v="7"/>
    <x v="2"/>
    <x v="0"/>
    <x v="8"/>
    <n v="46831229.869999997"/>
    <n v="46831229.869999997"/>
    <b v="1"/>
    <n v="0"/>
  </r>
  <r>
    <d v="2026-06-30T00:00:00"/>
    <x v="7"/>
    <x v="2"/>
    <x v="0"/>
    <x v="9"/>
    <n v="742681.88"/>
    <n v="742681.88"/>
    <b v="1"/>
    <n v="0"/>
  </r>
  <r>
    <d v="2026-06-30T00:00:00"/>
    <x v="7"/>
    <x v="2"/>
    <x v="0"/>
    <x v="10"/>
    <n v="13727412.699999999"/>
    <n v="13727412.699999999"/>
    <b v="1"/>
    <n v="0"/>
  </r>
  <r>
    <d v="2026-06-30T00:00:00"/>
    <x v="7"/>
    <x v="2"/>
    <x v="0"/>
    <x v="11"/>
    <n v="35324240.670000002"/>
    <n v="35324240.670000002"/>
    <b v="1"/>
    <n v="0"/>
  </r>
  <r>
    <d v="2026-06-30T00:00:00"/>
    <x v="7"/>
    <x v="2"/>
    <x v="0"/>
    <x v="12"/>
    <n v="923130.46"/>
    <n v="923130.46"/>
    <b v="1"/>
    <n v="0"/>
  </r>
  <r>
    <d v="2026-06-30T00:00:00"/>
    <x v="7"/>
    <x v="2"/>
    <x v="0"/>
    <x v="13"/>
    <n v="1163879.49"/>
    <n v="1163879.49"/>
    <b v="1"/>
    <n v="0"/>
  </r>
  <r>
    <d v="2026-06-30T00:00:00"/>
    <x v="7"/>
    <x v="2"/>
    <x v="0"/>
    <x v="14"/>
    <n v="87265.62"/>
    <n v="87265.62"/>
    <b v="1"/>
    <n v="0"/>
  </r>
  <r>
    <d v="2026-06-30T00:00:00"/>
    <x v="7"/>
    <x v="2"/>
    <x v="0"/>
    <x v="15"/>
    <n v="7385305.6399999997"/>
    <n v="7135305.6399999997"/>
    <b v="0"/>
    <n v="-250000"/>
  </r>
  <r>
    <d v="2026-06-30T00:00:00"/>
    <x v="7"/>
    <x v="2"/>
    <x v="0"/>
    <x v="16"/>
    <n v="8169579.8499999996"/>
    <n v="8169579.8499999996"/>
    <b v="1"/>
    <n v="0"/>
  </r>
  <r>
    <d v="2026-06-30T00:00:00"/>
    <x v="7"/>
    <x v="2"/>
    <x v="0"/>
    <x v="17"/>
    <n v="41704.39"/>
    <n v="41704.39"/>
    <b v="1"/>
    <n v="0"/>
  </r>
  <r>
    <d v="2026-06-30T00:00:00"/>
    <x v="7"/>
    <x v="2"/>
    <x v="0"/>
    <x v="18"/>
    <n v="3138008.95"/>
    <n v="3138008.95"/>
    <b v="1"/>
    <n v="0"/>
  </r>
  <r>
    <d v="2026-06-30T00:00:00"/>
    <x v="7"/>
    <x v="2"/>
    <x v="0"/>
    <x v="19"/>
    <n v="24102.81"/>
    <n v="24102.81"/>
    <b v="1"/>
    <n v="0"/>
  </r>
  <r>
    <d v="2026-06-30T00:00:00"/>
    <x v="7"/>
    <x v="2"/>
    <x v="0"/>
    <x v="20"/>
    <n v="1414723.09"/>
    <n v="1414723.09"/>
    <b v="1"/>
    <n v="0"/>
  </r>
  <r>
    <d v="2026-06-30T00:00:00"/>
    <x v="7"/>
    <x v="2"/>
    <x v="0"/>
    <x v="21"/>
    <n v="125817.16"/>
    <n v="125817.16"/>
    <b v="1"/>
    <n v="0"/>
  </r>
  <r>
    <d v="2026-06-30T00:00:00"/>
    <x v="7"/>
    <x v="2"/>
    <x v="0"/>
    <x v="22"/>
    <n v="1831209.58"/>
    <n v="1831209.58"/>
    <b v="1"/>
    <n v="0"/>
  </r>
  <r>
    <d v="2026-06-30T00:00:00"/>
    <x v="7"/>
    <x v="2"/>
    <x v="1"/>
    <x v="23"/>
    <n v="72729.009999999995"/>
    <n v="72729.009999999995"/>
    <b v="1"/>
    <n v="0"/>
  </r>
  <r>
    <d v="2026-06-30T00:00:00"/>
    <x v="7"/>
    <x v="2"/>
    <x v="1"/>
    <x v="24"/>
    <n v="6049395.6100000003"/>
    <n v="6049395.6100000003"/>
    <b v="1"/>
    <n v="0"/>
  </r>
  <r>
    <d v="2026-06-30T00:00:00"/>
    <x v="7"/>
    <x v="2"/>
    <x v="1"/>
    <x v="25"/>
    <n v="281487.26"/>
    <n v="281487.26"/>
    <b v="1"/>
    <n v="0"/>
  </r>
  <r>
    <d v="2026-06-30T00:00:00"/>
    <x v="7"/>
    <x v="2"/>
    <x v="1"/>
    <x v="26"/>
    <n v="2487849.5"/>
    <n v="2487849.5"/>
    <b v="1"/>
    <n v="0"/>
  </r>
  <r>
    <d v="2026-06-30T00:00:00"/>
    <x v="7"/>
    <x v="2"/>
    <x v="1"/>
    <x v="27"/>
    <n v="91644.51"/>
    <n v="91644.51"/>
    <b v="1"/>
    <n v="0"/>
  </r>
  <r>
    <d v="2026-06-30T00:00:00"/>
    <x v="7"/>
    <x v="2"/>
    <x v="1"/>
    <x v="28"/>
    <n v="17741.78"/>
    <n v="17741.78"/>
    <b v="1"/>
    <n v="0"/>
  </r>
  <r>
    <d v="2026-06-30T00:00:00"/>
    <x v="7"/>
    <x v="3"/>
    <x v="2"/>
    <x v="29"/>
    <n v="11498.7"/>
    <n v="11498.7"/>
    <b v="1"/>
    <n v="0"/>
  </r>
  <r>
    <d v="2026-06-30T00:00:00"/>
    <x v="7"/>
    <x v="3"/>
    <x v="2"/>
    <x v="30"/>
    <n v="609.25"/>
    <n v="609.25"/>
    <b v="1"/>
    <n v="0"/>
  </r>
  <r>
    <d v="2026-06-30T00:00:00"/>
    <x v="7"/>
    <x v="3"/>
    <x v="2"/>
    <x v="31"/>
    <n v="11221.62"/>
    <n v="11221.62"/>
    <b v="1"/>
    <n v="0"/>
  </r>
  <r>
    <d v="2026-06-30T00:00:00"/>
    <x v="7"/>
    <x v="3"/>
    <x v="2"/>
    <x v="32"/>
    <n v="36472.53"/>
    <n v="36472.53"/>
    <b v="1"/>
    <n v="0"/>
  </r>
  <r>
    <d v="2026-06-30T00:00:00"/>
    <x v="7"/>
    <x v="3"/>
    <x v="0"/>
    <x v="33"/>
    <n v="1233982.82"/>
    <n v="1233982.82"/>
    <b v="1"/>
    <n v="0"/>
  </r>
  <r>
    <d v="2026-06-30T00:00:00"/>
    <x v="7"/>
    <x v="3"/>
    <x v="0"/>
    <x v="34"/>
    <n v="29659.09"/>
    <n v="29659.09"/>
    <b v="1"/>
    <n v="0"/>
  </r>
  <r>
    <d v="2026-06-30T00:00:00"/>
    <x v="7"/>
    <x v="3"/>
    <x v="0"/>
    <x v="35"/>
    <n v="1212.8"/>
    <n v="1212.8"/>
    <b v="1"/>
    <n v="0"/>
  </r>
  <r>
    <d v="2026-06-30T00:00:00"/>
    <x v="7"/>
    <x v="3"/>
    <x v="0"/>
    <x v="36"/>
    <n v="39418.160000000003"/>
    <n v="39418.160000000003"/>
    <b v="1"/>
    <n v="0"/>
  </r>
  <r>
    <d v="2026-06-30T00:00:00"/>
    <x v="7"/>
    <x v="3"/>
    <x v="1"/>
    <x v="1"/>
    <n v="2687.18"/>
    <n v="2687.18"/>
    <b v="1"/>
    <n v="0"/>
  </r>
  <r>
    <d v="2026-06-30T00:00:00"/>
    <x v="7"/>
    <x v="3"/>
    <x v="1"/>
    <x v="37"/>
    <n v="2015.74"/>
    <n v="2015.74"/>
    <b v="1"/>
    <n v="0"/>
  </r>
  <r>
    <d v="2026-06-30T00:00:00"/>
    <x v="7"/>
    <x v="3"/>
    <x v="1"/>
    <x v="38"/>
    <n v="14820.14"/>
    <n v="14820.14"/>
    <b v="1"/>
    <n v="0"/>
  </r>
  <r>
    <d v="2026-06-30T00:00:00"/>
    <x v="7"/>
    <x v="3"/>
    <x v="1"/>
    <x v="39"/>
    <n v="187794.1"/>
    <n v="187794.1"/>
    <b v="1"/>
    <n v="0"/>
  </r>
  <r>
    <d v="2026-06-30T00:00:00"/>
    <x v="7"/>
    <x v="3"/>
    <x v="1"/>
    <x v="40"/>
    <n v="86643.17"/>
    <n v="86643.17"/>
    <b v="1"/>
    <n v="0"/>
  </r>
  <r>
    <d v="2026-06-30T00:00:00"/>
    <x v="7"/>
    <x v="3"/>
    <x v="1"/>
    <x v="41"/>
    <n v="29693.99"/>
    <n v="29693.99"/>
    <b v="1"/>
    <n v="0"/>
  </r>
  <r>
    <d v="2026-06-30T00:00:00"/>
    <x v="7"/>
    <x v="3"/>
    <x v="1"/>
    <x v="42"/>
    <n v="59277.2"/>
    <n v="59277.2"/>
    <b v="1"/>
    <n v="0"/>
  </r>
  <r>
    <d v="2026-06-30T00:00:00"/>
    <x v="7"/>
    <x v="3"/>
    <x v="1"/>
    <x v="43"/>
    <n v="1910.43"/>
    <n v="1910.43"/>
    <b v="1"/>
    <n v="0"/>
  </r>
  <r>
    <d v="2026-06-30T00:00:00"/>
    <x v="7"/>
    <x v="3"/>
    <x v="1"/>
    <x v="44"/>
    <n v="818.63"/>
    <n v="818.63"/>
    <b v="1"/>
    <n v="0"/>
  </r>
  <r>
    <d v="2026-06-30T00:00:00"/>
    <x v="7"/>
    <x v="3"/>
    <x v="1"/>
    <x v="45"/>
    <n v="5948.66"/>
    <n v="5948.66"/>
    <b v="1"/>
    <n v="0"/>
  </r>
  <r>
    <d v="2026-06-30T00:00:00"/>
    <x v="7"/>
    <x v="3"/>
    <x v="1"/>
    <x v="46"/>
    <n v="2333.09"/>
    <n v="2333.09"/>
    <b v="1"/>
    <n v="0"/>
  </r>
  <r>
    <d v="2026-06-30T00:00:00"/>
    <x v="7"/>
    <x v="3"/>
    <x v="1"/>
    <x v="47"/>
    <n v="43789.99"/>
    <n v="43789.99"/>
    <b v="1"/>
    <n v="0"/>
  </r>
  <r>
    <d v="2026-06-30T00:00:00"/>
    <x v="7"/>
    <x v="3"/>
    <x v="1"/>
    <x v="48"/>
    <n v="8407.33"/>
    <n v="8407.33"/>
    <b v="1"/>
    <n v="0"/>
  </r>
  <r>
    <d v="2026-06-30T00:00:00"/>
    <x v="7"/>
    <x v="3"/>
    <x v="1"/>
    <x v="49"/>
    <n v="457210.13"/>
    <n v="457210.13"/>
    <b v="1"/>
    <n v="0"/>
  </r>
  <r>
    <d v="2026-06-30T00:00:00"/>
    <x v="7"/>
    <x v="3"/>
    <x v="1"/>
    <x v="50"/>
    <n v="7376.42"/>
    <n v="7376.42"/>
    <b v="1"/>
    <n v="0"/>
  </r>
  <r>
    <d v="2026-06-30T00:00:00"/>
    <x v="7"/>
    <x v="3"/>
    <x v="1"/>
    <x v="51"/>
    <n v="3149.19"/>
    <n v="3149.19"/>
    <b v="1"/>
    <n v="0"/>
  </r>
  <r>
    <d v="2026-06-30T00:00:00"/>
    <x v="7"/>
    <x v="3"/>
    <x v="1"/>
    <x v="52"/>
    <n v="9790.18"/>
    <n v="9790.18"/>
    <b v="1"/>
    <n v="0"/>
  </r>
  <r>
    <d v="2026-06-30T00:00:00"/>
    <x v="7"/>
    <x v="3"/>
    <x v="1"/>
    <x v="53"/>
    <n v="358.45"/>
    <n v="358.45"/>
    <b v="1"/>
    <n v="0"/>
  </r>
  <r>
    <d v="2026-06-30T00:00:00"/>
    <x v="7"/>
    <x v="4"/>
    <x v="2"/>
    <x v="54"/>
    <n v="32616.36"/>
    <n v="32616.36"/>
    <b v="1"/>
    <n v="0"/>
  </r>
  <r>
    <d v="2026-06-30T00:00:00"/>
    <x v="7"/>
    <x v="4"/>
    <x v="2"/>
    <x v="55"/>
    <n v="13620.96"/>
    <n v="13620.96"/>
    <b v="1"/>
    <n v="0"/>
  </r>
  <r>
    <d v="2026-06-30T00:00:00"/>
    <x v="7"/>
    <x v="4"/>
    <x v="0"/>
    <x v="56"/>
    <n v="206627.4"/>
    <n v="206627.4"/>
    <b v="1"/>
    <n v="0"/>
  </r>
  <r>
    <d v="2026-06-30T00:00:00"/>
    <x v="7"/>
    <x v="4"/>
    <x v="0"/>
    <x v="57"/>
    <n v="1493719.12"/>
    <n v="1493719.12"/>
    <b v="1"/>
    <n v="0"/>
  </r>
  <r>
    <d v="2026-06-30T00:00:00"/>
    <x v="7"/>
    <x v="4"/>
    <x v="0"/>
    <x v="58"/>
    <n v="1667315.4"/>
    <n v="1667315.4"/>
    <b v="1"/>
    <n v="0"/>
  </r>
  <r>
    <d v="2026-06-30T00:00:00"/>
    <x v="7"/>
    <x v="4"/>
    <x v="0"/>
    <x v="59"/>
    <n v="154950.23000000001"/>
    <n v="154950.23000000001"/>
    <b v="1"/>
    <n v="0"/>
  </r>
  <r>
    <d v="2026-06-30T00:00:00"/>
    <x v="7"/>
    <x v="4"/>
    <x v="0"/>
    <x v="60"/>
    <n v="1000.34"/>
    <n v="1000.34"/>
    <b v="1"/>
    <n v="0"/>
  </r>
  <r>
    <d v="2026-06-30T00:00:00"/>
    <x v="7"/>
    <x v="4"/>
    <x v="0"/>
    <x v="61"/>
    <n v="795.71"/>
    <n v="795.71"/>
    <b v="1"/>
    <n v="0"/>
  </r>
  <r>
    <d v="2026-06-30T00:00:00"/>
    <x v="7"/>
    <x v="4"/>
    <x v="0"/>
    <x v="62"/>
    <n v="131795.99"/>
    <n v="131795.99"/>
    <b v="1"/>
    <n v="0"/>
  </r>
  <r>
    <d v="2026-06-30T00:00:00"/>
    <x v="7"/>
    <x v="4"/>
    <x v="0"/>
    <x v="63"/>
    <n v="296321.23"/>
    <n v="296321.23"/>
    <b v="1"/>
    <n v="0"/>
  </r>
  <r>
    <d v="2026-06-30T00:00:00"/>
    <x v="7"/>
    <x v="5"/>
    <x v="0"/>
    <x v="64"/>
    <n v="209228.79999999999"/>
    <n v="209228.79999999999"/>
    <b v="1"/>
    <n v="0"/>
  </r>
  <r>
    <d v="2026-06-30T00:00:00"/>
    <x v="7"/>
    <x v="5"/>
    <x v="0"/>
    <x v="65"/>
    <n v="4518.5200000000004"/>
    <n v="4518.5200000000004"/>
    <b v="1"/>
    <n v="0"/>
  </r>
  <r>
    <d v="2026-06-30T00:00:00"/>
    <x v="7"/>
    <x v="5"/>
    <x v="0"/>
    <x v="66"/>
    <n v="3569.53"/>
    <n v="3569.53"/>
    <b v="1"/>
    <n v="0"/>
  </r>
  <r>
    <d v="2026-06-30T00:00:00"/>
    <x v="7"/>
    <x v="6"/>
    <x v="2"/>
    <x v="67"/>
    <n v="4589.82"/>
    <n v="4589.82"/>
    <b v="1"/>
    <n v="0"/>
  </r>
  <r>
    <d v="2026-06-30T00:00:00"/>
    <x v="7"/>
    <x v="6"/>
    <x v="0"/>
    <x v="68"/>
    <n v="221.11"/>
    <n v="221.11"/>
    <b v="1"/>
    <n v="0"/>
  </r>
  <r>
    <d v="2026-06-30T00:00:00"/>
    <x v="7"/>
    <x v="6"/>
    <x v="0"/>
    <x v="69"/>
    <n v="550.26"/>
    <n v="550.26"/>
    <b v="1"/>
    <n v="0"/>
  </r>
  <r>
    <d v="2026-06-30T00:00:00"/>
    <x v="7"/>
    <x v="6"/>
    <x v="0"/>
    <x v="70"/>
    <n v="859980.84"/>
    <n v="859980.84"/>
    <b v="1"/>
    <n v="0"/>
  </r>
  <r>
    <d v="2026-06-30T00:00:00"/>
    <x v="7"/>
    <x v="6"/>
    <x v="1"/>
    <x v="71"/>
    <n v="841.76"/>
    <n v="841.76"/>
    <b v="1"/>
    <n v="0"/>
  </r>
  <r>
    <d v="2026-06-30T00:00:00"/>
    <x v="7"/>
    <x v="6"/>
    <x v="1"/>
    <x v="72"/>
    <n v="841.76"/>
    <n v="841.76"/>
    <b v="1"/>
    <n v="0"/>
  </r>
  <r>
    <d v="2026-06-30T00:00:00"/>
    <x v="7"/>
    <x v="7"/>
    <x v="0"/>
    <x v="73"/>
    <n v="1154701.43"/>
    <n v="1154701.43"/>
    <b v="1"/>
    <n v="0"/>
  </r>
  <r>
    <d v="2026-06-30T00:00:00"/>
    <x v="7"/>
    <x v="7"/>
    <x v="0"/>
    <x v="74"/>
    <n v="437535.44"/>
    <n v="437535.44"/>
    <b v="1"/>
    <n v="0"/>
  </r>
  <r>
    <d v="2026-06-30T00:00:00"/>
    <x v="7"/>
    <x v="7"/>
    <x v="1"/>
    <x v="75"/>
    <n v="43112.36"/>
    <n v="43112.36"/>
    <b v="1"/>
    <n v="0"/>
  </r>
  <r>
    <d v="2026-06-30T00:00:00"/>
    <x v="7"/>
    <x v="7"/>
    <x v="1"/>
    <x v="76"/>
    <n v="3627.9"/>
    <n v="3627.9"/>
    <b v="1"/>
    <n v="0"/>
  </r>
  <r>
    <d v="2026-06-30T00:00:00"/>
    <x v="7"/>
    <x v="7"/>
    <x v="1"/>
    <x v="77"/>
    <n v="122909.81"/>
    <n v="122909.81"/>
    <b v="1"/>
    <n v="0"/>
  </r>
  <r>
    <d v="2026-06-30T00:00:00"/>
    <x v="7"/>
    <x v="7"/>
    <x v="1"/>
    <x v="78"/>
    <n v="397.58"/>
    <n v="397.58"/>
    <b v="1"/>
    <n v="0"/>
  </r>
  <r>
    <d v="2026-06-30T00:00:00"/>
    <x v="7"/>
    <x v="7"/>
    <x v="1"/>
    <x v="79"/>
    <n v="4011.44"/>
    <n v="4011.44"/>
    <b v="1"/>
    <n v="0"/>
  </r>
  <r>
    <d v="2026-06-30T00:00:00"/>
    <x v="7"/>
    <x v="7"/>
    <x v="1"/>
    <x v="80"/>
    <n v="5011.1899999999996"/>
    <n v="5011.1899999999996"/>
    <b v="1"/>
    <n v="0"/>
  </r>
  <r>
    <d v="2026-06-30T00:00:00"/>
    <x v="7"/>
    <x v="7"/>
    <x v="1"/>
    <x v="81"/>
    <n v="4046.32"/>
    <n v="4046.32"/>
    <b v="1"/>
    <n v="0"/>
  </r>
  <r>
    <d v="2026-06-30T00:00:00"/>
    <x v="7"/>
    <x v="7"/>
    <x v="1"/>
    <x v="82"/>
    <n v="1137.17"/>
    <n v="1137.17"/>
    <b v="1"/>
    <n v="0"/>
  </r>
  <r>
    <d v="2026-06-30T00:00:00"/>
    <x v="7"/>
    <x v="7"/>
    <x v="1"/>
    <x v="83"/>
    <n v="20347.16"/>
    <n v="20347.16"/>
    <b v="1"/>
    <n v="0"/>
  </r>
  <r>
    <d v="2026-06-30T00:00:00"/>
    <x v="7"/>
    <x v="8"/>
    <x v="0"/>
    <x v="84"/>
    <n v="3086.85"/>
    <n v="3086.85"/>
    <b v="1"/>
    <n v="0"/>
  </r>
  <r>
    <d v="2026-06-30T00:00:00"/>
    <x v="7"/>
    <x v="8"/>
    <x v="0"/>
    <x v="85"/>
    <n v="32059.66"/>
    <n v="32059.66"/>
    <b v="1"/>
    <n v="0"/>
  </r>
  <r>
    <d v="2026-06-30T00:00:00"/>
    <x v="7"/>
    <x v="8"/>
    <x v="0"/>
    <x v="86"/>
    <n v="2868.07"/>
    <n v="2868.07"/>
    <b v="1"/>
    <n v="0"/>
  </r>
  <r>
    <d v="2026-06-30T00:00:00"/>
    <x v="7"/>
    <x v="8"/>
    <x v="0"/>
    <x v="87"/>
    <n v="515189.92"/>
    <n v="515189.92"/>
    <b v="1"/>
    <n v="0"/>
  </r>
  <r>
    <d v="2026-06-30T00:00:00"/>
    <x v="7"/>
    <x v="8"/>
    <x v="1"/>
    <x v="88"/>
    <n v="100370.26"/>
    <n v="100370.26"/>
    <b v="1"/>
    <n v="0"/>
  </r>
  <r>
    <d v="2026-06-30T00:00:00"/>
    <x v="7"/>
    <x v="9"/>
    <x v="0"/>
    <x v="89"/>
    <n v="2511.2800000000002"/>
    <n v="2511.2800000000002"/>
    <b v="1"/>
    <n v="0"/>
  </r>
  <r>
    <d v="2026-06-30T00:00:00"/>
    <x v="7"/>
    <x v="9"/>
    <x v="0"/>
    <x v="90"/>
    <n v="16514.14"/>
    <n v="16514.14"/>
    <b v="1"/>
    <n v="0"/>
  </r>
  <r>
    <d v="2026-06-30T00:00:00"/>
    <x v="7"/>
    <x v="9"/>
    <x v="0"/>
    <x v="91"/>
    <n v="147159.5"/>
    <n v="147159.5"/>
    <b v="1"/>
    <n v="0"/>
  </r>
  <r>
    <d v="2026-06-30T00:00:00"/>
    <x v="7"/>
    <x v="9"/>
    <x v="0"/>
    <x v="92"/>
    <n v="4539.32"/>
    <n v="4539.32"/>
    <b v="1"/>
    <n v="0"/>
  </r>
  <r>
    <d v="2026-06-30T00:00:00"/>
    <x v="7"/>
    <x v="9"/>
    <x v="0"/>
    <x v="93"/>
    <n v="6052.4"/>
    <n v="6052.4"/>
    <b v="1"/>
    <n v="0"/>
  </r>
  <r>
    <d v="2026-06-30T00:00:00"/>
    <x v="7"/>
    <x v="9"/>
    <x v="1"/>
    <x v="94"/>
    <n v="15511.73"/>
    <n v="15511.73"/>
    <b v="1"/>
    <n v="0"/>
  </r>
  <r>
    <d v="2026-06-30T00:00:00"/>
    <x v="7"/>
    <x v="9"/>
    <x v="1"/>
    <x v="95"/>
    <n v="5855.99"/>
    <n v="5855.99"/>
    <b v="1"/>
    <n v="0"/>
  </r>
  <r>
    <d v="2026-06-30T00:00:00"/>
    <x v="7"/>
    <x v="9"/>
    <x v="1"/>
    <x v="96"/>
    <n v="3312.8"/>
    <n v="3312.8"/>
    <b v="1"/>
    <n v="0"/>
  </r>
  <r>
    <d v="2026-06-30T00:00:00"/>
    <x v="7"/>
    <x v="10"/>
    <x v="2"/>
    <x v="97"/>
    <n v="1588.67"/>
    <n v="1588.67"/>
    <b v="1"/>
    <n v="0"/>
  </r>
  <r>
    <d v="2026-06-30T00:00:00"/>
    <x v="7"/>
    <x v="10"/>
    <x v="2"/>
    <x v="98"/>
    <n v="191.97"/>
    <n v="191.97"/>
    <b v="1"/>
    <n v="0"/>
  </r>
  <r>
    <d v="2026-06-30T00:00:00"/>
    <x v="7"/>
    <x v="10"/>
    <x v="0"/>
    <x v="99"/>
    <n v="23441.279999999999"/>
    <n v="23441.279999999999"/>
    <b v="1"/>
    <n v="0"/>
  </r>
  <r>
    <d v="2026-06-30T00:00:00"/>
    <x v="7"/>
    <x v="10"/>
    <x v="0"/>
    <x v="100"/>
    <n v="2230958.5099999998"/>
    <n v="2214291.85"/>
    <b v="0"/>
    <n v="-16666.659999999683"/>
  </r>
  <r>
    <d v="2026-06-30T00:00:00"/>
    <x v="7"/>
    <x v="10"/>
    <x v="0"/>
    <x v="101"/>
    <n v="65367.65"/>
    <n v="82034.31"/>
    <b v="0"/>
    <n v="16666.659999999996"/>
  </r>
  <r>
    <d v="2026-06-30T00:00:00"/>
    <x v="7"/>
    <x v="10"/>
    <x v="1"/>
    <x v="1"/>
    <n v="1606.49"/>
    <n v="1606.49"/>
    <b v="1"/>
    <n v="0"/>
  </r>
  <r>
    <d v="2026-06-30T00:00:00"/>
    <x v="7"/>
    <x v="10"/>
    <x v="1"/>
    <x v="102"/>
    <n v="84574.81"/>
    <n v="84574.81"/>
    <b v="1"/>
    <n v="0"/>
  </r>
  <r>
    <d v="2026-06-30T00:00:00"/>
    <x v="7"/>
    <x v="10"/>
    <x v="1"/>
    <x v="103"/>
    <n v="12303.53"/>
    <n v="12303.53"/>
    <b v="1"/>
    <n v="0"/>
  </r>
  <r>
    <d v="2026-06-30T00:00:00"/>
    <x v="7"/>
    <x v="10"/>
    <x v="1"/>
    <x v="104"/>
    <n v="10890.94"/>
    <n v="10890.94"/>
    <b v="1"/>
    <n v="0"/>
  </r>
  <r>
    <d v="2026-06-30T00:00:00"/>
    <x v="7"/>
    <x v="10"/>
    <x v="1"/>
    <x v="105"/>
    <n v="24109.08"/>
    <n v="24109.08"/>
    <b v="1"/>
    <n v="0"/>
  </r>
  <r>
    <d v="2026-06-30T00:00:00"/>
    <x v="7"/>
    <x v="10"/>
    <x v="1"/>
    <x v="106"/>
    <n v="13922.6"/>
    <n v="13922.6"/>
    <b v="1"/>
    <n v="0"/>
  </r>
  <r>
    <d v="2026-06-30T00:00:00"/>
    <x v="7"/>
    <x v="10"/>
    <x v="1"/>
    <x v="107"/>
    <n v="8741.8700000000008"/>
    <n v="8741.8700000000008"/>
    <b v="1"/>
    <n v="0"/>
  </r>
  <r>
    <d v="2026-06-30T00:00:00"/>
    <x v="7"/>
    <x v="10"/>
    <x v="1"/>
    <x v="108"/>
    <n v="44857.81"/>
    <n v="44857.81"/>
    <b v="1"/>
    <n v="0"/>
  </r>
  <r>
    <d v="2026-06-30T00:00:00"/>
    <x v="7"/>
    <x v="11"/>
    <x v="0"/>
    <x v="109"/>
    <n v="228480.77"/>
    <n v="228480.77"/>
    <b v="1"/>
    <n v="0"/>
  </r>
  <r>
    <d v="2026-06-30T00:00:00"/>
    <x v="7"/>
    <x v="11"/>
    <x v="1"/>
    <x v="110"/>
    <n v="13529.28"/>
    <n v="13529.28"/>
    <b v="1"/>
    <n v="0"/>
  </r>
  <r>
    <d v="2026-06-30T00:00:00"/>
    <x v="7"/>
    <x v="12"/>
    <x v="0"/>
    <x v="111"/>
    <n v="19348.8"/>
    <n v="19348.8"/>
    <b v="1"/>
    <n v="0"/>
  </r>
  <r>
    <d v="2026-06-30T00:00:00"/>
    <x v="7"/>
    <x v="12"/>
    <x v="0"/>
    <x v="112"/>
    <n v="63379.81"/>
    <n v="63379.81"/>
    <b v="1"/>
    <n v="0"/>
  </r>
  <r>
    <d v="2026-06-30T00:00:00"/>
    <x v="7"/>
    <x v="12"/>
    <x v="0"/>
    <x v="113"/>
    <n v="15368.51"/>
    <n v="15368.51"/>
    <b v="1"/>
    <n v="0"/>
  </r>
  <r>
    <d v="2026-06-30T00:00:00"/>
    <x v="7"/>
    <x v="12"/>
    <x v="0"/>
    <x v="114"/>
    <n v="869.56"/>
    <n v="869.56"/>
    <b v="1"/>
    <n v="0"/>
  </r>
  <r>
    <d v="2026-06-30T00:00:00"/>
    <x v="7"/>
    <x v="12"/>
    <x v="0"/>
    <x v="115"/>
    <n v="2006745.81"/>
    <n v="2006745.81"/>
    <b v="1"/>
    <n v="0"/>
  </r>
  <r>
    <d v="2026-06-30T00:00:00"/>
    <x v="7"/>
    <x v="12"/>
    <x v="0"/>
    <x v="116"/>
    <n v="128404.99"/>
    <n v="128404.99"/>
    <b v="1"/>
    <n v="0"/>
  </r>
  <r>
    <d v="2026-06-30T00:00:00"/>
    <x v="7"/>
    <x v="12"/>
    <x v="0"/>
    <x v="117"/>
    <n v="46022.41"/>
    <n v="46022.41"/>
    <b v="1"/>
    <n v="0"/>
  </r>
  <r>
    <d v="2026-06-30T00:00:00"/>
    <x v="7"/>
    <x v="12"/>
    <x v="0"/>
    <x v="118"/>
    <n v="88695.58"/>
    <n v="88695.58"/>
    <b v="1"/>
    <n v="0"/>
  </r>
  <r>
    <d v="2026-06-30T00:00:00"/>
    <x v="7"/>
    <x v="12"/>
    <x v="1"/>
    <x v="119"/>
    <n v="1543.25"/>
    <n v="1543.25"/>
    <b v="1"/>
    <n v="0"/>
  </r>
  <r>
    <d v="2026-06-30T00:00:00"/>
    <x v="7"/>
    <x v="12"/>
    <x v="1"/>
    <x v="120"/>
    <n v="1071.71"/>
    <n v="1071.71"/>
    <b v="1"/>
    <n v="0"/>
  </r>
  <r>
    <d v="2026-06-30T00:00:00"/>
    <x v="7"/>
    <x v="12"/>
    <x v="1"/>
    <x v="121"/>
    <n v="17328.41"/>
    <n v="17328.41"/>
    <b v="1"/>
    <n v="0"/>
  </r>
  <r>
    <d v="2026-06-30T00:00:00"/>
    <x v="7"/>
    <x v="12"/>
    <x v="1"/>
    <x v="122"/>
    <n v="10136.91"/>
    <n v="10136.91"/>
    <b v="1"/>
    <n v="0"/>
  </r>
  <r>
    <d v="2026-06-30T00:00:00"/>
    <x v="7"/>
    <x v="12"/>
    <x v="1"/>
    <x v="123"/>
    <n v="4551.1400000000003"/>
    <n v="4551.1400000000003"/>
    <b v="1"/>
    <n v="0"/>
  </r>
  <r>
    <d v="2026-06-30T00:00:00"/>
    <x v="7"/>
    <x v="12"/>
    <x v="1"/>
    <x v="124"/>
    <n v="505"/>
    <n v="505"/>
    <b v="1"/>
    <n v="0"/>
  </r>
  <r>
    <d v="2026-06-30T00:00:00"/>
    <x v="7"/>
    <x v="13"/>
    <x v="0"/>
    <x v="125"/>
    <n v="53113.08"/>
    <n v="53113.08"/>
    <b v="1"/>
    <n v="0"/>
  </r>
  <r>
    <d v="2026-06-30T00:00:00"/>
    <x v="7"/>
    <x v="13"/>
    <x v="0"/>
    <x v="126"/>
    <n v="285593.07"/>
    <n v="285593.07"/>
    <b v="1"/>
    <n v="0"/>
  </r>
  <r>
    <d v="2026-06-30T00:00:00"/>
    <x v="7"/>
    <x v="13"/>
    <x v="1"/>
    <x v="127"/>
    <n v="37164.839999999997"/>
    <n v="37164.839999999997"/>
    <b v="1"/>
    <n v="0"/>
  </r>
  <r>
    <d v="2026-06-30T00:00:00"/>
    <x v="7"/>
    <x v="14"/>
    <x v="0"/>
    <x v="128"/>
    <n v="1537736.09"/>
    <n v="1537736.09"/>
    <b v="1"/>
    <n v="0"/>
  </r>
  <r>
    <d v="2026-06-30T00:00:00"/>
    <x v="7"/>
    <x v="14"/>
    <x v="1"/>
    <x v="1"/>
    <n v="554.69000000000005"/>
    <n v="554.69000000000005"/>
    <b v="1"/>
    <n v="0"/>
  </r>
  <r>
    <d v="2026-06-30T00:00:00"/>
    <x v="7"/>
    <x v="15"/>
    <x v="2"/>
    <x v="129"/>
    <n v="10995.33"/>
    <n v="10995.33"/>
    <b v="1"/>
    <n v="0"/>
  </r>
  <r>
    <d v="2026-06-30T00:00:00"/>
    <x v="7"/>
    <x v="15"/>
    <x v="2"/>
    <x v="130"/>
    <n v="5324.45"/>
    <n v="5324.45"/>
    <b v="1"/>
    <n v="0"/>
  </r>
  <r>
    <d v="2026-06-30T00:00:00"/>
    <x v="7"/>
    <x v="15"/>
    <x v="0"/>
    <x v="131"/>
    <n v="7714105.6600000001"/>
    <n v="7714105.6600000001"/>
    <b v="1"/>
    <n v="0"/>
  </r>
  <r>
    <d v="2026-06-30T00:00:00"/>
    <x v="7"/>
    <x v="15"/>
    <x v="0"/>
    <x v="132"/>
    <n v="3105705.52"/>
    <n v="3105705.52"/>
    <b v="1"/>
    <n v="0"/>
  </r>
  <r>
    <d v="2026-06-30T00:00:00"/>
    <x v="7"/>
    <x v="15"/>
    <x v="0"/>
    <x v="133"/>
    <n v="12719501.619999999"/>
    <n v="12719501.619999999"/>
    <b v="1"/>
    <n v="0"/>
  </r>
  <r>
    <d v="2026-06-30T00:00:00"/>
    <x v="7"/>
    <x v="15"/>
    <x v="1"/>
    <x v="1"/>
    <n v="22972.62"/>
    <n v="22972.62"/>
    <b v="1"/>
    <n v="0"/>
  </r>
  <r>
    <d v="2026-06-30T00:00:00"/>
    <x v="7"/>
    <x v="15"/>
    <x v="1"/>
    <x v="134"/>
    <n v="140927.65"/>
    <n v="140927.65"/>
    <b v="1"/>
    <n v="0"/>
  </r>
  <r>
    <d v="2026-06-30T00:00:00"/>
    <x v="7"/>
    <x v="15"/>
    <x v="1"/>
    <x v="135"/>
    <n v="370691.37"/>
    <n v="370691.37"/>
    <b v="1"/>
    <n v="0"/>
  </r>
  <r>
    <d v="2026-06-30T00:00:00"/>
    <x v="7"/>
    <x v="15"/>
    <x v="1"/>
    <x v="136"/>
    <n v="38826.980000000003"/>
    <n v="45296.46"/>
    <b v="0"/>
    <n v="6469.4799999999959"/>
  </r>
  <r>
    <d v="2026-06-30T00:00:00"/>
    <x v="7"/>
    <x v="15"/>
    <x v="1"/>
    <x v="137"/>
    <n v="917629.52"/>
    <n v="911160.04"/>
    <b v="0"/>
    <n v="-6469.4799999999814"/>
  </r>
  <r>
    <d v="2026-06-30T00:00:00"/>
    <x v="7"/>
    <x v="16"/>
    <x v="0"/>
    <x v="138"/>
    <n v="276811.96999999997"/>
    <n v="276811.96999999997"/>
    <b v="1"/>
    <n v="0"/>
  </r>
  <r>
    <d v="2026-06-30T00:00:00"/>
    <x v="7"/>
    <x v="16"/>
    <x v="0"/>
    <x v="139"/>
    <n v="3951.96"/>
    <n v="3951.96"/>
    <b v="1"/>
    <n v="0"/>
  </r>
  <r>
    <d v="2026-06-30T00:00:00"/>
    <x v="7"/>
    <x v="16"/>
    <x v="0"/>
    <x v="140"/>
    <n v="20651.66"/>
    <n v="20651.66"/>
    <b v="1"/>
    <n v="0"/>
  </r>
  <r>
    <d v="2026-06-30T00:00:00"/>
    <x v="7"/>
    <x v="16"/>
    <x v="0"/>
    <x v="141"/>
    <n v="10335.459999999999"/>
    <n v="10335.459999999999"/>
    <b v="1"/>
    <n v="0"/>
  </r>
  <r>
    <d v="2026-06-30T00:00:00"/>
    <x v="7"/>
    <x v="16"/>
    <x v="0"/>
    <x v="142"/>
    <n v="664020.27"/>
    <n v="664020.27"/>
    <b v="1"/>
    <n v="0"/>
  </r>
  <r>
    <d v="2026-06-30T00:00:00"/>
    <x v="7"/>
    <x v="16"/>
    <x v="1"/>
    <x v="143"/>
    <n v="78692.570000000007"/>
    <n v="78692.570000000007"/>
    <b v="1"/>
    <n v="0"/>
  </r>
  <r>
    <d v="2026-06-30T00:00:00"/>
    <x v="8"/>
    <x v="0"/>
    <x v="0"/>
    <x v="0"/>
    <n v="3957689.43"/>
    <n v="3957689.43"/>
    <b v="1"/>
    <n v="0"/>
  </r>
  <r>
    <d v="2026-06-30T00:00:00"/>
    <x v="8"/>
    <x v="0"/>
    <x v="1"/>
    <x v="1"/>
    <n v="5071.45"/>
    <n v="5071.45"/>
    <b v="1"/>
    <n v="0"/>
  </r>
  <r>
    <d v="2026-06-30T00:00:00"/>
    <x v="8"/>
    <x v="1"/>
    <x v="0"/>
    <x v="2"/>
    <n v="868550.7"/>
    <n v="868550.7"/>
    <b v="1"/>
    <n v="0"/>
  </r>
  <r>
    <d v="2026-06-30T00:00:00"/>
    <x v="8"/>
    <x v="1"/>
    <x v="0"/>
    <x v="3"/>
    <n v="249713.37"/>
    <n v="249713.37"/>
    <b v="1"/>
    <n v="0"/>
  </r>
  <r>
    <d v="2026-06-30T00:00:00"/>
    <x v="8"/>
    <x v="1"/>
    <x v="1"/>
    <x v="1"/>
    <n v="1305.9100000000001"/>
    <n v="1305.9100000000001"/>
    <b v="1"/>
    <n v="0"/>
  </r>
  <r>
    <d v="2026-06-30T00:00:00"/>
    <x v="8"/>
    <x v="1"/>
    <x v="1"/>
    <x v="4"/>
    <n v="43431.5"/>
    <n v="43431.5"/>
    <b v="1"/>
    <n v="0"/>
  </r>
  <r>
    <d v="2026-06-30T00:00:00"/>
    <x v="8"/>
    <x v="2"/>
    <x v="2"/>
    <x v="5"/>
    <n v="862.17"/>
    <n v="862.17"/>
    <b v="1"/>
    <n v="0"/>
  </r>
  <r>
    <d v="2026-06-30T00:00:00"/>
    <x v="8"/>
    <x v="2"/>
    <x v="0"/>
    <x v="6"/>
    <n v="1472812.01"/>
    <n v="1472812.01"/>
    <b v="1"/>
    <n v="0"/>
  </r>
  <r>
    <d v="2026-06-30T00:00:00"/>
    <x v="8"/>
    <x v="2"/>
    <x v="0"/>
    <x v="7"/>
    <n v="68867.399999999994"/>
    <n v="68867.399999999994"/>
    <b v="1"/>
    <n v="0"/>
  </r>
  <r>
    <d v="2026-06-30T00:00:00"/>
    <x v="8"/>
    <x v="2"/>
    <x v="0"/>
    <x v="8"/>
    <n v="57400897.049999997"/>
    <n v="57400897.049999997"/>
    <b v="1"/>
    <n v="0"/>
  </r>
  <r>
    <d v="2026-06-30T00:00:00"/>
    <x v="8"/>
    <x v="2"/>
    <x v="0"/>
    <x v="9"/>
    <n v="910302.94"/>
    <n v="910302.94"/>
    <b v="1"/>
    <n v="0"/>
  </r>
  <r>
    <d v="2026-06-30T00:00:00"/>
    <x v="8"/>
    <x v="2"/>
    <x v="0"/>
    <x v="10"/>
    <n v="16825648.289999999"/>
    <n v="16825648.289999999"/>
    <b v="1"/>
    <n v="0"/>
  </r>
  <r>
    <d v="2026-06-30T00:00:00"/>
    <x v="8"/>
    <x v="2"/>
    <x v="0"/>
    <x v="11"/>
    <n v="43296815.119999997"/>
    <n v="43296815.119999997"/>
    <b v="1"/>
    <n v="0"/>
  </r>
  <r>
    <d v="2026-06-30T00:00:00"/>
    <x v="8"/>
    <x v="2"/>
    <x v="0"/>
    <x v="12"/>
    <n v="1131478.21"/>
    <n v="1131478.21"/>
    <b v="1"/>
    <n v="0"/>
  </r>
  <r>
    <d v="2026-06-30T00:00:00"/>
    <x v="8"/>
    <x v="2"/>
    <x v="0"/>
    <x v="13"/>
    <n v="1426563.57"/>
    <n v="1426563.57"/>
    <b v="1"/>
    <n v="0"/>
  </r>
  <r>
    <d v="2026-06-30T00:00:00"/>
    <x v="8"/>
    <x v="2"/>
    <x v="0"/>
    <x v="14"/>
    <n v="106961.2"/>
    <n v="106961.2"/>
    <b v="1"/>
    <n v="0"/>
  </r>
  <r>
    <d v="2026-06-30T00:00:00"/>
    <x v="8"/>
    <x v="2"/>
    <x v="0"/>
    <x v="15"/>
    <n v="9052146.8200000003"/>
    <n v="8802146.8200000003"/>
    <b v="0"/>
    <n v="-250000"/>
  </r>
  <r>
    <d v="2026-06-30T00:00:00"/>
    <x v="8"/>
    <x v="2"/>
    <x v="0"/>
    <x v="16"/>
    <n v="10013429.359999999"/>
    <n v="10013429.359999999"/>
    <b v="1"/>
    <n v="0"/>
  </r>
  <r>
    <d v="2026-06-30T00:00:00"/>
    <x v="8"/>
    <x v="2"/>
    <x v="0"/>
    <x v="17"/>
    <n v="51116.94"/>
    <n v="51116.94"/>
    <b v="1"/>
    <n v="0"/>
  </r>
  <r>
    <d v="2026-06-30T00:00:00"/>
    <x v="8"/>
    <x v="2"/>
    <x v="0"/>
    <x v="18"/>
    <n v="3846248.09"/>
    <n v="3846248.09"/>
    <b v="1"/>
    <n v="0"/>
  </r>
  <r>
    <d v="2026-06-30T00:00:00"/>
    <x v="8"/>
    <x v="2"/>
    <x v="0"/>
    <x v="19"/>
    <n v="29542.74"/>
    <n v="29542.74"/>
    <b v="1"/>
    <n v="0"/>
  </r>
  <r>
    <d v="2026-06-30T00:00:00"/>
    <x v="8"/>
    <x v="2"/>
    <x v="0"/>
    <x v="20"/>
    <n v="1734021.82"/>
    <n v="1734021.82"/>
    <b v="1"/>
    <n v="0"/>
  </r>
  <r>
    <d v="2026-06-30T00:00:00"/>
    <x v="8"/>
    <x v="2"/>
    <x v="0"/>
    <x v="21"/>
    <n v="154213.71"/>
    <n v="154213.71"/>
    <b v="1"/>
    <n v="0"/>
  </r>
  <r>
    <d v="2026-06-30T00:00:00"/>
    <x v="8"/>
    <x v="2"/>
    <x v="0"/>
    <x v="22"/>
    <n v="2244508.04"/>
    <n v="2244508.04"/>
    <b v="1"/>
    <n v="0"/>
  </r>
  <r>
    <d v="2026-06-30T00:00:00"/>
    <x v="8"/>
    <x v="2"/>
    <x v="1"/>
    <x v="23"/>
    <n v="89143.72"/>
    <n v="89143.72"/>
    <b v="1"/>
    <n v="0"/>
  </r>
  <r>
    <d v="2026-06-30T00:00:00"/>
    <x v="8"/>
    <x v="2"/>
    <x v="1"/>
    <x v="24"/>
    <n v="7414725.9299999997"/>
    <n v="7414725.9299999997"/>
    <b v="1"/>
    <n v="0"/>
  </r>
  <r>
    <d v="2026-06-30T00:00:00"/>
    <x v="8"/>
    <x v="2"/>
    <x v="1"/>
    <x v="25"/>
    <n v="345018.09"/>
    <n v="345018.09"/>
    <b v="1"/>
    <n v="0"/>
  </r>
  <r>
    <d v="2026-06-30T00:00:00"/>
    <x v="8"/>
    <x v="2"/>
    <x v="1"/>
    <x v="26"/>
    <n v="3049349.63"/>
    <n v="3049349.63"/>
    <b v="1"/>
    <n v="0"/>
  </r>
  <r>
    <d v="2026-06-30T00:00:00"/>
    <x v="8"/>
    <x v="2"/>
    <x v="1"/>
    <x v="27"/>
    <n v="112328.4"/>
    <n v="112328.4"/>
    <b v="1"/>
    <n v="0"/>
  </r>
  <r>
    <d v="2026-06-30T00:00:00"/>
    <x v="8"/>
    <x v="2"/>
    <x v="1"/>
    <x v="28"/>
    <n v="21746.05"/>
    <n v="21746.05"/>
    <b v="1"/>
    <n v="0"/>
  </r>
  <r>
    <d v="2026-06-30T00:00:00"/>
    <x v="8"/>
    <x v="3"/>
    <x v="2"/>
    <x v="29"/>
    <n v="11498.7"/>
    <n v="11498.7"/>
    <b v="1"/>
    <n v="0"/>
  </r>
  <r>
    <d v="2026-06-30T00:00:00"/>
    <x v="8"/>
    <x v="3"/>
    <x v="2"/>
    <x v="30"/>
    <n v="609.25"/>
    <n v="609.25"/>
    <b v="1"/>
    <n v="0"/>
  </r>
  <r>
    <d v="2026-06-30T00:00:00"/>
    <x v="8"/>
    <x v="3"/>
    <x v="2"/>
    <x v="31"/>
    <n v="11221.62"/>
    <n v="11221.62"/>
    <b v="1"/>
    <n v="0"/>
  </r>
  <r>
    <d v="2026-06-30T00:00:00"/>
    <x v="8"/>
    <x v="3"/>
    <x v="2"/>
    <x v="32"/>
    <n v="36472.53"/>
    <n v="36472.53"/>
    <b v="1"/>
    <n v="0"/>
  </r>
  <r>
    <d v="2026-06-30T00:00:00"/>
    <x v="8"/>
    <x v="3"/>
    <x v="0"/>
    <x v="33"/>
    <n v="1732380.72"/>
    <n v="1732380.72"/>
    <b v="1"/>
    <n v="0"/>
  </r>
  <r>
    <d v="2026-06-30T00:00:00"/>
    <x v="8"/>
    <x v="3"/>
    <x v="0"/>
    <x v="34"/>
    <n v="41638.199999999997"/>
    <n v="41638.199999999997"/>
    <b v="1"/>
    <n v="0"/>
  </r>
  <r>
    <d v="2026-06-30T00:00:00"/>
    <x v="8"/>
    <x v="3"/>
    <x v="0"/>
    <x v="35"/>
    <n v="1702.64"/>
    <n v="1702.64"/>
    <b v="1"/>
    <n v="0"/>
  </r>
  <r>
    <d v="2026-06-30T00:00:00"/>
    <x v="8"/>
    <x v="3"/>
    <x v="0"/>
    <x v="36"/>
    <n v="55338.91"/>
    <n v="55338.91"/>
    <b v="1"/>
    <n v="0"/>
  </r>
  <r>
    <d v="2026-06-30T00:00:00"/>
    <x v="8"/>
    <x v="3"/>
    <x v="1"/>
    <x v="1"/>
    <n v="3772.51"/>
    <n v="3772.51"/>
    <b v="1"/>
    <n v="0"/>
  </r>
  <r>
    <d v="2026-06-30T00:00:00"/>
    <x v="8"/>
    <x v="3"/>
    <x v="1"/>
    <x v="37"/>
    <n v="2829.89"/>
    <n v="2829.89"/>
    <b v="1"/>
    <n v="0"/>
  </r>
  <r>
    <d v="2026-06-30T00:00:00"/>
    <x v="8"/>
    <x v="3"/>
    <x v="1"/>
    <x v="38"/>
    <n v="20805.89"/>
    <n v="20805.89"/>
    <b v="1"/>
    <n v="0"/>
  </r>
  <r>
    <d v="2026-06-30T00:00:00"/>
    <x v="8"/>
    <x v="3"/>
    <x v="1"/>
    <x v="39"/>
    <n v="263642.95"/>
    <n v="263642.95"/>
    <b v="1"/>
    <n v="0"/>
  </r>
  <r>
    <d v="2026-06-30T00:00:00"/>
    <x v="8"/>
    <x v="3"/>
    <x v="1"/>
    <x v="40"/>
    <n v="121637.8"/>
    <n v="121637.8"/>
    <b v="1"/>
    <n v="0"/>
  </r>
  <r>
    <d v="2026-06-30T00:00:00"/>
    <x v="8"/>
    <x v="3"/>
    <x v="1"/>
    <x v="41"/>
    <n v="41687.199999999997"/>
    <n v="41687.199999999997"/>
    <b v="1"/>
    <n v="0"/>
  </r>
  <r>
    <d v="2026-06-30T00:00:00"/>
    <x v="8"/>
    <x v="3"/>
    <x v="1"/>
    <x v="42"/>
    <n v="83218.880000000005"/>
    <n v="83218.880000000005"/>
    <b v="1"/>
    <n v="0"/>
  </r>
  <r>
    <d v="2026-06-30T00:00:00"/>
    <x v="8"/>
    <x v="3"/>
    <x v="1"/>
    <x v="43"/>
    <n v="2682.03"/>
    <n v="2682.03"/>
    <b v="1"/>
    <n v="0"/>
  </r>
  <r>
    <d v="2026-06-30T00:00:00"/>
    <x v="8"/>
    <x v="3"/>
    <x v="1"/>
    <x v="44"/>
    <n v="1149.27"/>
    <n v="1149.27"/>
    <b v="1"/>
    <n v="0"/>
  </r>
  <r>
    <d v="2026-06-30T00:00:00"/>
    <x v="8"/>
    <x v="3"/>
    <x v="1"/>
    <x v="45"/>
    <n v="8351.2900000000009"/>
    <n v="8351.2900000000009"/>
    <b v="1"/>
    <n v="0"/>
  </r>
  <r>
    <d v="2026-06-30T00:00:00"/>
    <x v="8"/>
    <x v="3"/>
    <x v="1"/>
    <x v="46"/>
    <n v="3275.4"/>
    <n v="3275.4"/>
    <b v="1"/>
    <n v="0"/>
  </r>
  <r>
    <d v="2026-06-30T00:00:00"/>
    <x v="8"/>
    <x v="3"/>
    <x v="1"/>
    <x v="47"/>
    <n v="61476.49"/>
    <n v="61476.49"/>
    <b v="1"/>
    <n v="0"/>
  </r>
  <r>
    <d v="2026-06-30T00:00:00"/>
    <x v="8"/>
    <x v="3"/>
    <x v="1"/>
    <x v="48"/>
    <n v="11802.99"/>
    <n v="11802.99"/>
    <b v="1"/>
    <n v="0"/>
  </r>
  <r>
    <d v="2026-06-30T00:00:00"/>
    <x v="8"/>
    <x v="3"/>
    <x v="1"/>
    <x v="49"/>
    <n v="641874.42000000004"/>
    <n v="641874.42000000004"/>
    <b v="1"/>
    <n v="0"/>
  </r>
  <r>
    <d v="2026-06-30T00:00:00"/>
    <x v="8"/>
    <x v="3"/>
    <x v="1"/>
    <x v="50"/>
    <n v="10355.709999999999"/>
    <n v="10355.709999999999"/>
    <b v="1"/>
    <n v="0"/>
  </r>
  <r>
    <d v="2026-06-30T00:00:00"/>
    <x v="8"/>
    <x v="3"/>
    <x v="1"/>
    <x v="51"/>
    <n v="4421.13"/>
    <n v="4421.13"/>
    <b v="1"/>
    <n v="0"/>
  </r>
  <r>
    <d v="2026-06-30T00:00:00"/>
    <x v="8"/>
    <x v="3"/>
    <x v="1"/>
    <x v="52"/>
    <n v="13744.38"/>
    <n v="13744.38"/>
    <b v="1"/>
    <n v="0"/>
  </r>
  <r>
    <d v="2026-06-30T00:00:00"/>
    <x v="8"/>
    <x v="3"/>
    <x v="1"/>
    <x v="53"/>
    <n v="503.23"/>
    <n v="503.23"/>
    <b v="1"/>
    <n v="0"/>
  </r>
  <r>
    <d v="2026-06-30T00:00:00"/>
    <x v="8"/>
    <x v="4"/>
    <x v="2"/>
    <x v="54"/>
    <n v="32616.36"/>
    <n v="32616.36"/>
    <b v="1"/>
    <n v="0"/>
  </r>
  <r>
    <d v="2026-06-30T00:00:00"/>
    <x v="8"/>
    <x v="4"/>
    <x v="2"/>
    <x v="55"/>
    <n v="13620.96"/>
    <n v="13620.96"/>
    <b v="1"/>
    <n v="0"/>
  </r>
  <r>
    <d v="2026-06-30T00:00:00"/>
    <x v="8"/>
    <x v="4"/>
    <x v="0"/>
    <x v="56"/>
    <n v="236640.35"/>
    <n v="236640.35"/>
    <b v="1"/>
    <n v="0"/>
  </r>
  <r>
    <d v="2026-06-30T00:00:00"/>
    <x v="8"/>
    <x v="4"/>
    <x v="0"/>
    <x v="57"/>
    <n v="1710684.12"/>
    <n v="1710684.12"/>
    <b v="1"/>
    <n v="0"/>
  </r>
  <r>
    <d v="2026-06-30T00:00:00"/>
    <x v="8"/>
    <x v="4"/>
    <x v="0"/>
    <x v="58"/>
    <n v="1909495.51"/>
    <n v="1909495.51"/>
    <b v="1"/>
    <n v="0"/>
  </r>
  <r>
    <d v="2026-06-30T00:00:00"/>
    <x v="8"/>
    <x v="4"/>
    <x v="0"/>
    <x v="59"/>
    <n v="177456.99"/>
    <n v="177456.99"/>
    <b v="1"/>
    <n v="0"/>
  </r>
  <r>
    <d v="2026-06-30T00:00:00"/>
    <x v="8"/>
    <x v="4"/>
    <x v="0"/>
    <x v="60"/>
    <n v="1145.6500000000001"/>
    <n v="1145.6500000000001"/>
    <b v="1"/>
    <n v="0"/>
  </r>
  <r>
    <d v="2026-06-30T00:00:00"/>
    <x v="8"/>
    <x v="4"/>
    <x v="0"/>
    <x v="61"/>
    <n v="911.28"/>
    <n v="911.28"/>
    <b v="1"/>
    <n v="0"/>
  </r>
  <r>
    <d v="2026-06-30T00:00:00"/>
    <x v="8"/>
    <x v="4"/>
    <x v="0"/>
    <x v="62"/>
    <n v="150939.56"/>
    <n v="150939.56"/>
    <b v="1"/>
    <n v="0"/>
  </r>
  <r>
    <d v="2026-06-30T00:00:00"/>
    <x v="8"/>
    <x v="4"/>
    <x v="0"/>
    <x v="63"/>
    <n v="339362.34"/>
    <n v="339362.34"/>
    <b v="1"/>
    <n v="0"/>
  </r>
  <r>
    <d v="2026-06-30T00:00:00"/>
    <x v="8"/>
    <x v="5"/>
    <x v="0"/>
    <x v="64"/>
    <n v="269627.92"/>
    <n v="269627.92"/>
    <b v="1"/>
    <n v="0"/>
  </r>
  <r>
    <d v="2026-06-30T00:00:00"/>
    <x v="8"/>
    <x v="5"/>
    <x v="0"/>
    <x v="65"/>
    <n v="5798.8"/>
    <n v="5798.8"/>
    <b v="1"/>
    <n v="0"/>
  </r>
  <r>
    <d v="2026-06-30T00:00:00"/>
    <x v="8"/>
    <x v="5"/>
    <x v="0"/>
    <x v="66"/>
    <n v="4679.5600000000004"/>
    <n v="4679.5600000000004"/>
    <b v="1"/>
    <n v="0"/>
  </r>
  <r>
    <d v="2026-06-30T00:00:00"/>
    <x v="8"/>
    <x v="6"/>
    <x v="2"/>
    <x v="67"/>
    <n v="4589.82"/>
    <n v="4589.82"/>
    <b v="1"/>
    <n v="0"/>
  </r>
  <r>
    <d v="2026-06-30T00:00:00"/>
    <x v="8"/>
    <x v="6"/>
    <x v="0"/>
    <x v="68"/>
    <n v="439.44"/>
    <n v="439.44"/>
    <b v="1"/>
    <n v="0"/>
  </r>
  <r>
    <d v="2026-06-30T00:00:00"/>
    <x v="8"/>
    <x v="6"/>
    <x v="0"/>
    <x v="69"/>
    <n v="1071.72"/>
    <n v="1071.72"/>
    <b v="1"/>
    <n v="0"/>
  </r>
  <r>
    <d v="2026-06-30T00:00:00"/>
    <x v="8"/>
    <x v="6"/>
    <x v="0"/>
    <x v="70"/>
    <n v="1662736.94"/>
    <n v="1662736.94"/>
    <b v="1"/>
    <n v="0"/>
  </r>
  <r>
    <d v="2026-06-30T00:00:00"/>
    <x v="8"/>
    <x v="6"/>
    <x v="1"/>
    <x v="71"/>
    <n v="1647.5"/>
    <n v="1647.5"/>
    <b v="1"/>
    <n v="0"/>
  </r>
  <r>
    <d v="2026-06-30T00:00:00"/>
    <x v="8"/>
    <x v="6"/>
    <x v="1"/>
    <x v="72"/>
    <n v="1647.5"/>
    <n v="1647.5"/>
    <b v="1"/>
    <n v="0"/>
  </r>
  <r>
    <d v="2026-06-30T00:00:00"/>
    <x v="8"/>
    <x v="7"/>
    <x v="0"/>
    <x v="73"/>
    <n v="1432384.76"/>
    <n v="1432384.76"/>
    <b v="1"/>
    <n v="0"/>
  </r>
  <r>
    <d v="2026-06-30T00:00:00"/>
    <x v="8"/>
    <x v="7"/>
    <x v="0"/>
    <x v="74"/>
    <n v="543467.93999999994"/>
    <n v="543467.93999999994"/>
    <b v="1"/>
    <n v="0"/>
  </r>
  <r>
    <d v="2026-06-30T00:00:00"/>
    <x v="8"/>
    <x v="7"/>
    <x v="1"/>
    <x v="75"/>
    <n v="53592.4"/>
    <n v="53592.4"/>
    <b v="1"/>
    <n v="0"/>
  </r>
  <r>
    <d v="2026-06-30T00:00:00"/>
    <x v="8"/>
    <x v="7"/>
    <x v="1"/>
    <x v="76"/>
    <n v="4568.3"/>
    <n v="4568.3"/>
    <b v="1"/>
    <n v="0"/>
  </r>
  <r>
    <d v="2026-06-30T00:00:00"/>
    <x v="8"/>
    <x v="7"/>
    <x v="1"/>
    <x v="77"/>
    <n v="152250.10999999999"/>
    <n v="152250.10999999999"/>
    <b v="1"/>
    <n v="0"/>
  </r>
  <r>
    <d v="2026-06-30T00:00:00"/>
    <x v="8"/>
    <x v="7"/>
    <x v="1"/>
    <x v="78"/>
    <n v="493.24"/>
    <n v="493.24"/>
    <b v="1"/>
    <n v="0"/>
  </r>
  <r>
    <d v="2026-06-30T00:00:00"/>
    <x v="8"/>
    <x v="7"/>
    <x v="1"/>
    <x v="79"/>
    <n v="4925.57"/>
    <n v="4925.57"/>
    <b v="1"/>
    <n v="0"/>
  </r>
  <r>
    <d v="2026-06-30T00:00:00"/>
    <x v="8"/>
    <x v="7"/>
    <x v="1"/>
    <x v="80"/>
    <n v="6153.15"/>
    <n v="6153.15"/>
    <b v="1"/>
    <n v="0"/>
  </r>
  <r>
    <d v="2026-06-30T00:00:00"/>
    <x v="8"/>
    <x v="7"/>
    <x v="1"/>
    <x v="81"/>
    <n v="4966.32"/>
    <n v="4966.32"/>
    <b v="1"/>
    <n v="0"/>
  </r>
  <r>
    <d v="2026-06-30T00:00:00"/>
    <x v="8"/>
    <x v="7"/>
    <x v="1"/>
    <x v="82"/>
    <n v="1394.59"/>
    <n v="1394.59"/>
    <b v="1"/>
    <n v="0"/>
  </r>
  <r>
    <d v="2026-06-30T00:00:00"/>
    <x v="8"/>
    <x v="7"/>
    <x v="1"/>
    <x v="83"/>
    <n v="25245.4"/>
    <n v="25245.4"/>
    <b v="1"/>
    <n v="0"/>
  </r>
  <r>
    <d v="2026-06-30T00:00:00"/>
    <x v="8"/>
    <x v="8"/>
    <x v="0"/>
    <x v="84"/>
    <n v="3109.03"/>
    <n v="3109.03"/>
    <b v="1"/>
    <n v="0"/>
  </r>
  <r>
    <d v="2026-06-30T00:00:00"/>
    <x v="8"/>
    <x v="8"/>
    <x v="0"/>
    <x v="85"/>
    <n v="32288.06"/>
    <n v="32288.06"/>
    <b v="1"/>
    <n v="0"/>
  </r>
  <r>
    <d v="2026-06-30T00:00:00"/>
    <x v="8"/>
    <x v="8"/>
    <x v="0"/>
    <x v="86"/>
    <n v="2888.84"/>
    <n v="2888.84"/>
    <b v="1"/>
    <n v="0"/>
  </r>
  <r>
    <d v="2026-06-30T00:00:00"/>
    <x v="8"/>
    <x v="8"/>
    <x v="0"/>
    <x v="87"/>
    <n v="518836.88"/>
    <n v="518836.88"/>
    <b v="1"/>
    <n v="0"/>
  </r>
  <r>
    <d v="2026-06-30T00:00:00"/>
    <x v="8"/>
    <x v="8"/>
    <x v="1"/>
    <x v="88"/>
    <n v="101078.32"/>
    <n v="101078.32"/>
    <b v="1"/>
    <n v="0"/>
  </r>
  <r>
    <d v="2026-06-30T00:00:00"/>
    <x v="8"/>
    <x v="9"/>
    <x v="0"/>
    <x v="89"/>
    <n v="2611.46"/>
    <n v="2611.46"/>
    <b v="1"/>
    <n v="0"/>
  </r>
  <r>
    <d v="2026-06-30T00:00:00"/>
    <x v="8"/>
    <x v="9"/>
    <x v="0"/>
    <x v="90"/>
    <n v="17162.71"/>
    <n v="17162.71"/>
    <b v="1"/>
    <n v="0"/>
  </r>
  <r>
    <d v="2026-06-30T00:00:00"/>
    <x v="8"/>
    <x v="9"/>
    <x v="0"/>
    <x v="91"/>
    <n v="152937.82999999999"/>
    <n v="152937.82999999999"/>
    <b v="1"/>
    <n v="0"/>
  </r>
  <r>
    <d v="2026-06-30T00:00:00"/>
    <x v="8"/>
    <x v="9"/>
    <x v="0"/>
    <x v="92"/>
    <n v="4720.55"/>
    <n v="4720.55"/>
    <b v="1"/>
    <n v="0"/>
  </r>
  <r>
    <d v="2026-06-30T00:00:00"/>
    <x v="8"/>
    <x v="9"/>
    <x v="0"/>
    <x v="93"/>
    <n v="6304.18"/>
    <n v="6304.18"/>
    <b v="1"/>
    <n v="0"/>
  </r>
  <r>
    <d v="2026-06-30T00:00:00"/>
    <x v="8"/>
    <x v="9"/>
    <x v="1"/>
    <x v="94"/>
    <n v="16132.38"/>
    <n v="16132.38"/>
    <b v="1"/>
    <n v="0"/>
  </r>
  <r>
    <d v="2026-06-30T00:00:00"/>
    <x v="8"/>
    <x v="9"/>
    <x v="1"/>
    <x v="95"/>
    <n v="6086.39"/>
    <n v="6086.39"/>
    <b v="1"/>
    <n v="0"/>
  </r>
  <r>
    <d v="2026-06-30T00:00:00"/>
    <x v="8"/>
    <x v="9"/>
    <x v="1"/>
    <x v="96"/>
    <n v="3444.56"/>
    <n v="3444.56"/>
    <b v="1"/>
    <n v="0"/>
  </r>
  <r>
    <d v="2026-06-30T00:00:00"/>
    <x v="8"/>
    <x v="10"/>
    <x v="2"/>
    <x v="97"/>
    <n v="1588.67"/>
    <n v="1588.67"/>
    <b v="1"/>
    <n v="0"/>
  </r>
  <r>
    <d v="2026-06-30T00:00:00"/>
    <x v="8"/>
    <x v="10"/>
    <x v="2"/>
    <x v="98"/>
    <n v="191.97"/>
    <n v="191.97"/>
    <b v="1"/>
    <n v="0"/>
  </r>
  <r>
    <d v="2026-06-30T00:00:00"/>
    <x v="8"/>
    <x v="10"/>
    <x v="0"/>
    <x v="99"/>
    <n v="28899.26"/>
    <n v="28899.26"/>
    <b v="1"/>
    <n v="0"/>
  </r>
  <r>
    <d v="2026-06-30T00:00:00"/>
    <x v="8"/>
    <x v="10"/>
    <x v="0"/>
    <x v="100"/>
    <n v="2744102.29"/>
    <n v="2727435.63"/>
    <b v="0"/>
    <n v="-16666.660000000149"/>
  </r>
  <r>
    <d v="2026-06-30T00:00:00"/>
    <x v="8"/>
    <x v="10"/>
    <x v="0"/>
    <x v="101"/>
    <n v="81809.86"/>
    <n v="98476.52"/>
    <b v="0"/>
    <n v="16666.660000000003"/>
  </r>
  <r>
    <d v="2026-06-30T00:00:00"/>
    <x v="8"/>
    <x v="10"/>
    <x v="1"/>
    <x v="1"/>
    <n v="1966.18"/>
    <n v="1966.18"/>
    <b v="1"/>
    <n v="0"/>
  </r>
  <r>
    <d v="2026-06-30T00:00:00"/>
    <x v="8"/>
    <x v="10"/>
    <x v="1"/>
    <x v="102"/>
    <n v="103408.69"/>
    <n v="103408.69"/>
    <b v="1"/>
    <n v="0"/>
  </r>
  <r>
    <d v="2026-06-30T00:00:00"/>
    <x v="8"/>
    <x v="10"/>
    <x v="1"/>
    <x v="103"/>
    <n v="15023.24"/>
    <n v="15023.24"/>
    <b v="1"/>
    <n v="0"/>
  </r>
  <r>
    <d v="2026-06-30T00:00:00"/>
    <x v="8"/>
    <x v="10"/>
    <x v="1"/>
    <x v="104"/>
    <n v="13404.06"/>
    <n v="13404.06"/>
    <b v="1"/>
    <n v="0"/>
  </r>
  <r>
    <d v="2026-06-30T00:00:00"/>
    <x v="8"/>
    <x v="10"/>
    <x v="1"/>
    <x v="105"/>
    <n v="29500.95"/>
    <n v="29500.95"/>
    <b v="1"/>
    <n v="0"/>
  </r>
  <r>
    <d v="2026-06-30T00:00:00"/>
    <x v="8"/>
    <x v="10"/>
    <x v="1"/>
    <x v="106"/>
    <n v="16984.64"/>
    <n v="16984.64"/>
    <b v="1"/>
    <n v="0"/>
  </r>
  <r>
    <d v="2026-06-30T00:00:00"/>
    <x v="8"/>
    <x v="10"/>
    <x v="1"/>
    <x v="107"/>
    <n v="10751.44"/>
    <n v="10751.44"/>
    <b v="1"/>
    <n v="0"/>
  </r>
  <r>
    <d v="2026-06-30T00:00:00"/>
    <x v="8"/>
    <x v="10"/>
    <x v="1"/>
    <x v="108"/>
    <n v="55118.02"/>
    <n v="55118.02"/>
    <b v="1"/>
    <n v="0"/>
  </r>
  <r>
    <d v="2026-06-30T00:00:00"/>
    <x v="8"/>
    <x v="11"/>
    <x v="0"/>
    <x v="109"/>
    <n v="242846.81"/>
    <n v="242846.81"/>
    <b v="1"/>
    <n v="0"/>
  </r>
  <r>
    <d v="2026-06-30T00:00:00"/>
    <x v="8"/>
    <x v="11"/>
    <x v="1"/>
    <x v="110"/>
    <n v="14378.46"/>
    <n v="14378.46"/>
    <b v="1"/>
    <n v="0"/>
  </r>
  <r>
    <d v="2026-06-30T00:00:00"/>
    <x v="8"/>
    <x v="12"/>
    <x v="0"/>
    <x v="111"/>
    <n v="23518.57"/>
    <n v="23518.57"/>
    <b v="1"/>
    <n v="0"/>
  </r>
  <r>
    <d v="2026-06-30T00:00:00"/>
    <x v="8"/>
    <x v="12"/>
    <x v="0"/>
    <x v="112"/>
    <n v="75336.02"/>
    <n v="75336.02"/>
    <b v="1"/>
    <n v="0"/>
  </r>
  <r>
    <d v="2026-06-30T00:00:00"/>
    <x v="8"/>
    <x v="12"/>
    <x v="0"/>
    <x v="113"/>
    <n v="18329.5"/>
    <n v="18329.5"/>
    <b v="1"/>
    <n v="0"/>
  </r>
  <r>
    <d v="2026-06-30T00:00:00"/>
    <x v="8"/>
    <x v="12"/>
    <x v="0"/>
    <x v="114"/>
    <n v="1008.35"/>
    <n v="1008.35"/>
    <b v="1"/>
    <n v="0"/>
  </r>
  <r>
    <d v="2026-06-30T00:00:00"/>
    <x v="8"/>
    <x v="12"/>
    <x v="0"/>
    <x v="115"/>
    <n v="2379047.8199999998"/>
    <n v="2379047.8199999998"/>
    <b v="1"/>
    <n v="0"/>
  </r>
  <r>
    <d v="2026-06-30T00:00:00"/>
    <x v="8"/>
    <x v="12"/>
    <x v="0"/>
    <x v="116"/>
    <n v="152862.68"/>
    <n v="152862.68"/>
    <b v="1"/>
    <n v="0"/>
  </r>
  <r>
    <d v="2026-06-30T00:00:00"/>
    <x v="8"/>
    <x v="12"/>
    <x v="0"/>
    <x v="117"/>
    <n v="54013.94"/>
    <n v="54013.94"/>
    <b v="1"/>
    <n v="0"/>
  </r>
  <r>
    <d v="2026-06-30T00:00:00"/>
    <x v="8"/>
    <x v="12"/>
    <x v="0"/>
    <x v="118"/>
    <n v="105816.51"/>
    <n v="105816.51"/>
    <b v="1"/>
    <n v="0"/>
  </r>
  <r>
    <d v="2026-06-30T00:00:00"/>
    <x v="8"/>
    <x v="12"/>
    <x v="1"/>
    <x v="119"/>
    <n v="1859.63"/>
    <n v="1859.63"/>
    <b v="1"/>
    <n v="0"/>
  </r>
  <r>
    <d v="2026-06-30T00:00:00"/>
    <x v="8"/>
    <x v="12"/>
    <x v="1"/>
    <x v="120"/>
    <n v="1268.54"/>
    <n v="1268.54"/>
    <b v="1"/>
    <n v="0"/>
  </r>
  <r>
    <d v="2026-06-30T00:00:00"/>
    <x v="8"/>
    <x v="12"/>
    <x v="1"/>
    <x v="121"/>
    <n v="20594.59"/>
    <n v="20594.59"/>
    <b v="1"/>
    <n v="0"/>
  </r>
  <r>
    <d v="2026-06-30T00:00:00"/>
    <x v="8"/>
    <x v="12"/>
    <x v="1"/>
    <x v="122"/>
    <n v="12047.58"/>
    <n v="12047.58"/>
    <b v="1"/>
    <n v="0"/>
  </r>
  <r>
    <d v="2026-06-30T00:00:00"/>
    <x v="8"/>
    <x v="12"/>
    <x v="1"/>
    <x v="123"/>
    <n v="5351.69"/>
    <n v="5351.69"/>
    <b v="1"/>
    <n v="0"/>
  </r>
  <r>
    <d v="2026-06-30T00:00:00"/>
    <x v="8"/>
    <x v="12"/>
    <x v="1"/>
    <x v="124"/>
    <n v="596.09"/>
    <n v="596.09"/>
    <b v="1"/>
    <n v="0"/>
  </r>
  <r>
    <d v="2026-06-30T00:00:00"/>
    <x v="8"/>
    <x v="13"/>
    <x v="0"/>
    <x v="125"/>
    <n v="60776.17"/>
    <n v="60776.17"/>
    <b v="1"/>
    <n v="0"/>
  </r>
  <r>
    <d v="2026-06-30T00:00:00"/>
    <x v="8"/>
    <x v="13"/>
    <x v="0"/>
    <x v="126"/>
    <n v="333862.88"/>
    <n v="333862.88"/>
    <b v="1"/>
    <n v="0"/>
  </r>
  <r>
    <d v="2026-06-30T00:00:00"/>
    <x v="8"/>
    <x v="13"/>
    <x v="1"/>
    <x v="127"/>
    <n v="43409.57"/>
    <n v="43409.57"/>
    <b v="1"/>
    <n v="0"/>
  </r>
  <r>
    <d v="2026-06-30T00:00:00"/>
    <x v="8"/>
    <x v="14"/>
    <x v="0"/>
    <x v="128"/>
    <n v="1872726.74"/>
    <n v="1872726.74"/>
    <b v="1"/>
    <n v="0"/>
  </r>
  <r>
    <d v="2026-06-30T00:00:00"/>
    <x v="8"/>
    <x v="14"/>
    <x v="1"/>
    <x v="1"/>
    <n v="676.73"/>
    <n v="676.73"/>
    <b v="1"/>
    <n v="0"/>
  </r>
  <r>
    <d v="2026-06-30T00:00:00"/>
    <x v="8"/>
    <x v="15"/>
    <x v="2"/>
    <x v="129"/>
    <n v="10995.33"/>
    <n v="10995.33"/>
    <b v="1"/>
    <n v="0"/>
  </r>
  <r>
    <d v="2026-06-30T00:00:00"/>
    <x v="8"/>
    <x v="15"/>
    <x v="2"/>
    <x v="130"/>
    <n v="5324.45"/>
    <n v="5324.45"/>
    <b v="1"/>
    <n v="0"/>
  </r>
  <r>
    <d v="2026-06-30T00:00:00"/>
    <x v="8"/>
    <x v="15"/>
    <x v="0"/>
    <x v="131"/>
    <n v="9721761.1699999999"/>
    <n v="9721761.1699999999"/>
    <b v="1"/>
    <n v="0"/>
  </r>
  <r>
    <d v="2026-06-30T00:00:00"/>
    <x v="8"/>
    <x v="15"/>
    <x v="0"/>
    <x v="132"/>
    <n v="3913989.34"/>
    <n v="3913989.34"/>
    <b v="1"/>
    <n v="0"/>
  </r>
  <r>
    <d v="2026-06-30T00:00:00"/>
    <x v="8"/>
    <x v="15"/>
    <x v="0"/>
    <x v="133"/>
    <n v="16029850.029999999"/>
    <n v="16029850.029999999"/>
    <b v="1"/>
    <n v="0"/>
  </r>
  <r>
    <d v="2026-06-30T00:00:00"/>
    <x v="8"/>
    <x v="15"/>
    <x v="1"/>
    <x v="1"/>
    <n v="28951.42"/>
    <n v="28951.42"/>
    <b v="1"/>
    <n v="0"/>
  </r>
  <r>
    <d v="2026-06-30T00:00:00"/>
    <x v="8"/>
    <x v="15"/>
    <x v="1"/>
    <x v="134"/>
    <n v="177605.16"/>
    <n v="177605.16"/>
    <b v="1"/>
    <n v="0"/>
  </r>
  <r>
    <d v="2026-06-30T00:00:00"/>
    <x v="8"/>
    <x v="15"/>
    <x v="1"/>
    <x v="135"/>
    <n v="467166.66"/>
    <n v="467166.66"/>
    <b v="1"/>
    <n v="0"/>
  </r>
  <r>
    <d v="2026-06-30T00:00:00"/>
    <x v="8"/>
    <x v="15"/>
    <x v="1"/>
    <x v="136"/>
    <n v="48932"/>
    <n v="57085.21"/>
    <b v="0"/>
    <n v="8153.2099999999991"/>
  </r>
  <r>
    <d v="2026-06-30T00:00:00"/>
    <x v="8"/>
    <x v="15"/>
    <x v="1"/>
    <x v="137"/>
    <n v="1156449.68"/>
    <n v="1148296.47"/>
    <b v="0"/>
    <n v="-8153.2099999999627"/>
  </r>
  <r>
    <d v="2026-06-30T00:00:00"/>
    <x v="8"/>
    <x v="16"/>
    <x v="0"/>
    <x v="138"/>
    <n v="306582.43"/>
    <n v="306582.43"/>
    <b v="1"/>
    <n v="0"/>
  </r>
  <r>
    <d v="2026-06-30T00:00:00"/>
    <x v="8"/>
    <x v="16"/>
    <x v="0"/>
    <x v="139"/>
    <n v="4466.63"/>
    <n v="4466.63"/>
    <b v="1"/>
    <n v="0"/>
  </r>
  <r>
    <d v="2026-06-30T00:00:00"/>
    <x v="8"/>
    <x v="16"/>
    <x v="0"/>
    <x v="140"/>
    <n v="22910.36"/>
    <n v="22910.36"/>
    <b v="1"/>
    <n v="0"/>
  </r>
  <r>
    <d v="2026-06-30T00:00:00"/>
    <x v="8"/>
    <x v="16"/>
    <x v="0"/>
    <x v="141"/>
    <n v="11522.76"/>
    <n v="11522.76"/>
    <b v="1"/>
    <n v="0"/>
  </r>
  <r>
    <d v="2026-06-30T00:00:00"/>
    <x v="8"/>
    <x v="16"/>
    <x v="0"/>
    <x v="142"/>
    <n v="737140.5"/>
    <n v="737140.5"/>
    <b v="1"/>
    <n v="0"/>
  </r>
  <r>
    <d v="2026-06-30T00:00:00"/>
    <x v="8"/>
    <x v="16"/>
    <x v="1"/>
    <x v="143"/>
    <n v="87429.67"/>
    <n v="87429.67"/>
    <b v="1"/>
    <n v="0"/>
  </r>
  <r>
    <d v="2026-06-30T00:00:00"/>
    <x v="9"/>
    <x v="0"/>
    <x v="0"/>
    <x v="0"/>
    <n v="3638897.04"/>
    <n v="3638897.04"/>
    <b v="1"/>
    <n v="0"/>
  </r>
  <r>
    <d v="2026-06-30T00:00:00"/>
    <x v="9"/>
    <x v="0"/>
    <x v="1"/>
    <x v="1"/>
    <n v="4662.95"/>
    <n v="4662.95"/>
    <b v="1"/>
    <n v="0"/>
  </r>
  <r>
    <d v="2026-06-30T00:00:00"/>
    <x v="9"/>
    <x v="1"/>
    <x v="0"/>
    <x v="2"/>
    <n v="779570.26"/>
    <n v="779570.26"/>
    <b v="1"/>
    <n v="0"/>
  </r>
  <r>
    <d v="2026-06-30T00:00:00"/>
    <x v="9"/>
    <x v="1"/>
    <x v="0"/>
    <x v="3"/>
    <n v="224130.99"/>
    <n v="224130.99"/>
    <b v="1"/>
    <n v="0"/>
  </r>
  <r>
    <d v="2026-06-30T00:00:00"/>
    <x v="9"/>
    <x v="1"/>
    <x v="1"/>
    <x v="1"/>
    <n v="1172.1199999999999"/>
    <n v="1172.1199999999999"/>
    <b v="1"/>
    <n v="0"/>
  </r>
  <r>
    <d v="2026-06-30T00:00:00"/>
    <x v="9"/>
    <x v="1"/>
    <x v="1"/>
    <x v="4"/>
    <n v="38982.07"/>
    <n v="38982.07"/>
    <b v="1"/>
    <n v="0"/>
  </r>
  <r>
    <d v="2026-06-30T00:00:00"/>
    <x v="9"/>
    <x v="2"/>
    <x v="2"/>
    <x v="5"/>
    <n v="862.17"/>
    <n v="862.17"/>
    <b v="1"/>
    <n v="0"/>
  </r>
  <r>
    <d v="2026-06-30T00:00:00"/>
    <x v="9"/>
    <x v="2"/>
    <x v="0"/>
    <x v="6"/>
    <n v="1266288.51"/>
    <n v="1266288.51"/>
    <b v="1"/>
    <n v="0"/>
  </r>
  <r>
    <d v="2026-06-30T00:00:00"/>
    <x v="9"/>
    <x v="2"/>
    <x v="0"/>
    <x v="7"/>
    <n v="59210.54"/>
    <n v="59210.54"/>
    <b v="1"/>
    <n v="0"/>
  </r>
  <r>
    <d v="2026-06-30T00:00:00"/>
    <x v="9"/>
    <x v="2"/>
    <x v="0"/>
    <x v="8"/>
    <n v="49351917.020000003"/>
    <n v="49351917.020000003"/>
    <b v="1"/>
    <n v="0"/>
  </r>
  <r>
    <d v="2026-06-30T00:00:00"/>
    <x v="9"/>
    <x v="2"/>
    <x v="0"/>
    <x v="9"/>
    <n v="782656.67"/>
    <n v="782656.67"/>
    <b v="1"/>
    <n v="0"/>
  </r>
  <r>
    <d v="2026-06-30T00:00:00"/>
    <x v="9"/>
    <x v="2"/>
    <x v="0"/>
    <x v="10"/>
    <n v="14466289.58"/>
    <n v="14466289.58"/>
    <b v="1"/>
    <n v="0"/>
  </r>
  <r>
    <d v="2026-06-30T00:00:00"/>
    <x v="9"/>
    <x v="2"/>
    <x v="0"/>
    <x v="11"/>
    <n v="37225565.060000002"/>
    <n v="37225565.060000002"/>
    <b v="1"/>
    <n v="0"/>
  </r>
  <r>
    <d v="2026-06-30T00:00:00"/>
    <x v="9"/>
    <x v="2"/>
    <x v="0"/>
    <x v="12"/>
    <n v="972817.88"/>
    <n v="972817.88"/>
    <b v="1"/>
    <n v="0"/>
  </r>
  <r>
    <d v="2026-06-30T00:00:00"/>
    <x v="9"/>
    <x v="2"/>
    <x v="0"/>
    <x v="13"/>
    <n v="1226525.21"/>
    <n v="1226525.21"/>
    <b v="1"/>
    <n v="0"/>
  </r>
  <r>
    <d v="2026-06-30T00:00:00"/>
    <x v="9"/>
    <x v="2"/>
    <x v="0"/>
    <x v="14"/>
    <n v="91962.68"/>
    <n v="91962.68"/>
    <b v="1"/>
    <n v="0"/>
  </r>
  <r>
    <d v="2026-06-30T00:00:00"/>
    <x v="9"/>
    <x v="2"/>
    <x v="0"/>
    <x v="15"/>
    <n v="7782819.1200000001"/>
    <n v="7532819.1200000001"/>
    <b v="0"/>
    <n v="-250000"/>
  </r>
  <r>
    <d v="2026-06-30T00:00:00"/>
    <x v="9"/>
    <x v="2"/>
    <x v="0"/>
    <x v="16"/>
    <n v="8609306.8300000001"/>
    <n v="8609306.8300000001"/>
    <b v="1"/>
    <n v="0"/>
  </r>
  <r>
    <d v="2026-06-30T00:00:00"/>
    <x v="9"/>
    <x v="2"/>
    <x v="0"/>
    <x v="17"/>
    <n v="43949.120000000003"/>
    <n v="43949.120000000003"/>
    <b v="1"/>
    <n v="0"/>
  </r>
  <r>
    <d v="2026-06-30T00:00:00"/>
    <x v="9"/>
    <x v="2"/>
    <x v="0"/>
    <x v="18"/>
    <n v="3306912.03"/>
    <n v="3306912.03"/>
    <b v="1"/>
    <n v="0"/>
  </r>
  <r>
    <d v="2026-06-30T00:00:00"/>
    <x v="9"/>
    <x v="2"/>
    <x v="0"/>
    <x v="19"/>
    <n v="25400.14"/>
    <n v="25400.14"/>
    <b v="1"/>
    <n v="0"/>
  </r>
  <r>
    <d v="2026-06-30T00:00:00"/>
    <x v="9"/>
    <x v="2"/>
    <x v="0"/>
    <x v="20"/>
    <n v="1490870.45"/>
    <n v="1490870.45"/>
    <b v="1"/>
    <n v="0"/>
  </r>
  <r>
    <d v="2026-06-30T00:00:00"/>
    <x v="9"/>
    <x v="2"/>
    <x v="0"/>
    <x v="21"/>
    <n v="132589.26"/>
    <n v="132589.26"/>
    <b v="1"/>
    <n v="0"/>
  </r>
  <r>
    <d v="2026-06-30T00:00:00"/>
    <x v="9"/>
    <x v="2"/>
    <x v="0"/>
    <x v="22"/>
    <n v="1929774.28"/>
    <n v="1929774.28"/>
    <b v="1"/>
    <n v="0"/>
  </r>
  <r>
    <d v="2026-06-30T00:00:00"/>
    <x v="9"/>
    <x v="2"/>
    <x v="1"/>
    <x v="23"/>
    <n v="76643.64"/>
    <n v="76643.64"/>
    <b v="1"/>
    <n v="0"/>
  </r>
  <r>
    <d v="2026-06-30T00:00:00"/>
    <x v="9"/>
    <x v="2"/>
    <x v="1"/>
    <x v="24"/>
    <n v="6375003.8399999999"/>
    <n v="6375003.8399999999"/>
    <b v="1"/>
    <n v="0"/>
  </r>
  <r>
    <d v="2026-06-30T00:00:00"/>
    <x v="9"/>
    <x v="2"/>
    <x v="1"/>
    <x v="25"/>
    <n v="296638.28999999998"/>
    <n v="296638.28999999998"/>
    <b v="1"/>
    <n v="0"/>
  </r>
  <r>
    <d v="2026-06-30T00:00:00"/>
    <x v="9"/>
    <x v="2"/>
    <x v="1"/>
    <x v="26"/>
    <n v="2621757.7999999998"/>
    <n v="2621757.7999999998"/>
    <b v="1"/>
    <n v="0"/>
  </r>
  <r>
    <d v="2026-06-30T00:00:00"/>
    <x v="9"/>
    <x v="2"/>
    <x v="1"/>
    <x v="27"/>
    <n v="96577.26"/>
    <n v="96577.26"/>
    <b v="1"/>
    <n v="0"/>
  </r>
  <r>
    <d v="2026-06-30T00:00:00"/>
    <x v="9"/>
    <x v="2"/>
    <x v="1"/>
    <x v="28"/>
    <n v="18696.73"/>
    <n v="18696.73"/>
    <b v="1"/>
    <n v="0"/>
  </r>
  <r>
    <d v="2026-06-30T00:00:00"/>
    <x v="9"/>
    <x v="3"/>
    <x v="2"/>
    <x v="29"/>
    <n v="11498.7"/>
    <n v="11498.7"/>
    <b v="1"/>
    <n v="0"/>
  </r>
  <r>
    <d v="2026-06-30T00:00:00"/>
    <x v="9"/>
    <x v="3"/>
    <x v="2"/>
    <x v="30"/>
    <n v="609.25"/>
    <n v="609.25"/>
    <b v="1"/>
    <n v="0"/>
  </r>
  <r>
    <d v="2026-06-30T00:00:00"/>
    <x v="9"/>
    <x v="3"/>
    <x v="2"/>
    <x v="31"/>
    <n v="11221.62"/>
    <n v="11221.62"/>
    <b v="1"/>
    <n v="0"/>
  </r>
  <r>
    <d v="2026-06-30T00:00:00"/>
    <x v="9"/>
    <x v="3"/>
    <x v="2"/>
    <x v="32"/>
    <n v="36472.53"/>
    <n v="36472.53"/>
    <b v="1"/>
    <n v="0"/>
  </r>
  <r>
    <d v="2026-06-30T00:00:00"/>
    <x v="9"/>
    <x v="3"/>
    <x v="0"/>
    <x v="33"/>
    <n v="1311738.01"/>
    <n v="1311738.01"/>
    <b v="1"/>
    <n v="0"/>
  </r>
  <r>
    <d v="2026-06-30T00:00:00"/>
    <x v="9"/>
    <x v="3"/>
    <x v="0"/>
    <x v="34"/>
    <n v="31527.95"/>
    <n v="31527.95"/>
    <b v="1"/>
    <n v="0"/>
  </r>
  <r>
    <d v="2026-06-30T00:00:00"/>
    <x v="9"/>
    <x v="3"/>
    <x v="0"/>
    <x v="35"/>
    <n v="1289.22"/>
    <n v="1289.22"/>
    <b v="1"/>
    <n v="0"/>
  </r>
  <r>
    <d v="2026-06-30T00:00:00"/>
    <x v="9"/>
    <x v="3"/>
    <x v="0"/>
    <x v="36"/>
    <n v="41901.96"/>
    <n v="41901.96"/>
    <b v="1"/>
    <n v="0"/>
  </r>
  <r>
    <d v="2026-06-30T00:00:00"/>
    <x v="9"/>
    <x v="3"/>
    <x v="1"/>
    <x v="1"/>
    <n v="2856.51"/>
    <n v="2856.51"/>
    <b v="1"/>
    <n v="0"/>
  </r>
  <r>
    <d v="2026-06-30T00:00:00"/>
    <x v="9"/>
    <x v="3"/>
    <x v="1"/>
    <x v="37"/>
    <n v="2142.7600000000002"/>
    <n v="2142.7600000000002"/>
    <b v="1"/>
    <n v="0"/>
  </r>
  <r>
    <d v="2026-06-30T00:00:00"/>
    <x v="9"/>
    <x v="3"/>
    <x v="1"/>
    <x v="38"/>
    <n v="15753.98"/>
    <n v="15753.98"/>
    <b v="1"/>
    <n v="0"/>
  </r>
  <r>
    <d v="2026-06-30T00:00:00"/>
    <x v="9"/>
    <x v="3"/>
    <x v="1"/>
    <x v="39"/>
    <n v="199627.31"/>
    <n v="199627.31"/>
    <b v="1"/>
    <n v="0"/>
  </r>
  <r>
    <d v="2026-06-30T00:00:00"/>
    <x v="9"/>
    <x v="3"/>
    <x v="1"/>
    <x v="40"/>
    <n v="92102.69"/>
    <n v="92102.69"/>
    <b v="1"/>
    <n v="0"/>
  </r>
  <r>
    <d v="2026-06-30T00:00:00"/>
    <x v="9"/>
    <x v="3"/>
    <x v="1"/>
    <x v="41"/>
    <n v="31565.05"/>
    <n v="31565.05"/>
    <b v="1"/>
    <n v="0"/>
  </r>
  <r>
    <d v="2026-06-30T00:00:00"/>
    <x v="9"/>
    <x v="3"/>
    <x v="1"/>
    <x v="42"/>
    <n v="63012.35"/>
    <n v="63012.35"/>
    <b v="1"/>
    <n v="0"/>
  </r>
  <r>
    <d v="2026-06-30T00:00:00"/>
    <x v="9"/>
    <x v="3"/>
    <x v="1"/>
    <x v="43"/>
    <n v="2030.81"/>
    <n v="2030.81"/>
    <b v="1"/>
    <n v="0"/>
  </r>
  <r>
    <d v="2026-06-30T00:00:00"/>
    <x v="9"/>
    <x v="3"/>
    <x v="1"/>
    <x v="44"/>
    <n v="870.22"/>
    <n v="870.22"/>
    <b v="1"/>
    <n v="0"/>
  </r>
  <r>
    <d v="2026-06-30T00:00:00"/>
    <x v="9"/>
    <x v="3"/>
    <x v="1"/>
    <x v="45"/>
    <n v="6323.49"/>
    <n v="6323.49"/>
    <b v="1"/>
    <n v="0"/>
  </r>
  <r>
    <d v="2026-06-30T00:00:00"/>
    <x v="9"/>
    <x v="3"/>
    <x v="1"/>
    <x v="46"/>
    <n v="2480.1"/>
    <n v="2480.1"/>
    <b v="1"/>
    <n v="0"/>
  </r>
  <r>
    <d v="2026-06-30T00:00:00"/>
    <x v="9"/>
    <x v="3"/>
    <x v="1"/>
    <x v="47"/>
    <n v="46549.27"/>
    <n v="46549.27"/>
    <b v="1"/>
    <n v="0"/>
  </r>
  <r>
    <d v="2026-06-30T00:00:00"/>
    <x v="9"/>
    <x v="3"/>
    <x v="1"/>
    <x v="48"/>
    <n v="8937.09"/>
    <n v="8937.09"/>
    <b v="1"/>
    <n v="0"/>
  </r>
  <r>
    <d v="2026-06-30T00:00:00"/>
    <x v="9"/>
    <x v="3"/>
    <x v="1"/>
    <x v="49"/>
    <n v="486019.67"/>
    <n v="486019.67"/>
    <b v="1"/>
    <n v="0"/>
  </r>
  <r>
    <d v="2026-06-30T00:00:00"/>
    <x v="9"/>
    <x v="3"/>
    <x v="1"/>
    <x v="50"/>
    <n v="7841.22"/>
    <n v="7841.22"/>
    <b v="1"/>
    <n v="0"/>
  </r>
  <r>
    <d v="2026-06-30T00:00:00"/>
    <x v="9"/>
    <x v="3"/>
    <x v="1"/>
    <x v="51"/>
    <n v="3347.63"/>
    <n v="3347.63"/>
    <b v="1"/>
    <n v="0"/>
  </r>
  <r>
    <d v="2026-06-30T00:00:00"/>
    <x v="9"/>
    <x v="3"/>
    <x v="1"/>
    <x v="52"/>
    <n v="10407.08"/>
    <n v="10407.08"/>
    <b v="1"/>
    <n v="0"/>
  </r>
  <r>
    <d v="2026-06-30T00:00:00"/>
    <x v="9"/>
    <x v="3"/>
    <x v="1"/>
    <x v="53"/>
    <n v="381.04"/>
    <n v="381.04"/>
    <b v="1"/>
    <n v="0"/>
  </r>
  <r>
    <d v="2026-06-30T00:00:00"/>
    <x v="9"/>
    <x v="4"/>
    <x v="2"/>
    <x v="54"/>
    <n v="32616.36"/>
    <n v="32616.36"/>
    <b v="1"/>
    <n v="0"/>
  </r>
  <r>
    <d v="2026-06-30T00:00:00"/>
    <x v="9"/>
    <x v="4"/>
    <x v="2"/>
    <x v="55"/>
    <n v="13620.96"/>
    <n v="13620.96"/>
    <b v="1"/>
    <n v="0"/>
  </r>
  <r>
    <d v="2026-06-30T00:00:00"/>
    <x v="9"/>
    <x v="4"/>
    <x v="0"/>
    <x v="56"/>
    <n v="238068.3"/>
    <n v="238068.3"/>
    <b v="1"/>
    <n v="0"/>
  </r>
  <r>
    <d v="2026-06-30T00:00:00"/>
    <x v="9"/>
    <x v="4"/>
    <x v="0"/>
    <x v="57"/>
    <n v="1722474.67"/>
    <n v="1722474.67"/>
    <b v="1"/>
    <n v="0"/>
  </r>
  <r>
    <d v="2026-06-30T00:00:00"/>
    <x v="9"/>
    <x v="4"/>
    <x v="0"/>
    <x v="58"/>
    <n v="1919996.05"/>
    <n v="1919996.05"/>
    <b v="1"/>
    <n v="0"/>
  </r>
  <r>
    <d v="2026-06-30T00:00:00"/>
    <x v="9"/>
    <x v="4"/>
    <x v="0"/>
    <x v="59"/>
    <n v="179090.5"/>
    <n v="179090.5"/>
    <b v="1"/>
    <n v="0"/>
  </r>
  <r>
    <d v="2026-06-30T00:00:00"/>
    <x v="9"/>
    <x v="4"/>
    <x v="0"/>
    <x v="60"/>
    <n v="1149.45"/>
    <n v="1149.45"/>
    <b v="1"/>
    <n v="0"/>
  </r>
  <r>
    <d v="2026-06-30T00:00:00"/>
    <x v="9"/>
    <x v="4"/>
    <x v="0"/>
    <x v="61"/>
    <n v="919.22"/>
    <n v="919.22"/>
    <b v="1"/>
    <n v="0"/>
  </r>
  <r>
    <d v="2026-06-30T00:00:00"/>
    <x v="9"/>
    <x v="4"/>
    <x v="0"/>
    <x v="62"/>
    <n v="151990.1"/>
    <n v="151990.1"/>
    <b v="1"/>
    <n v="0"/>
  </r>
  <r>
    <d v="2026-06-30T00:00:00"/>
    <x v="9"/>
    <x v="4"/>
    <x v="0"/>
    <x v="63"/>
    <n v="340957.72"/>
    <n v="340957.72"/>
    <b v="1"/>
    <n v="0"/>
  </r>
  <r>
    <d v="2026-06-30T00:00:00"/>
    <x v="9"/>
    <x v="5"/>
    <x v="0"/>
    <x v="64"/>
    <n v="148553.65"/>
    <n v="148553.65"/>
    <b v="1"/>
    <n v="0"/>
  </r>
  <r>
    <d v="2026-06-30T00:00:00"/>
    <x v="9"/>
    <x v="5"/>
    <x v="0"/>
    <x v="65"/>
    <n v="3227.4"/>
    <n v="3227.4"/>
    <b v="1"/>
    <n v="0"/>
  </r>
  <r>
    <d v="2026-06-30T00:00:00"/>
    <x v="9"/>
    <x v="5"/>
    <x v="0"/>
    <x v="66"/>
    <n v="2470.9"/>
    <n v="2470.9"/>
    <b v="1"/>
    <n v="0"/>
  </r>
  <r>
    <d v="2026-06-30T00:00:00"/>
    <x v="9"/>
    <x v="6"/>
    <x v="2"/>
    <x v="67"/>
    <n v="4589.82"/>
    <n v="4589.82"/>
    <b v="1"/>
    <n v="0"/>
  </r>
  <r>
    <d v="2026-06-30T00:00:00"/>
    <x v="9"/>
    <x v="6"/>
    <x v="0"/>
    <x v="68"/>
    <n v="302.08999999999997"/>
    <n v="302.08999999999997"/>
    <b v="1"/>
    <n v="0"/>
  </r>
  <r>
    <d v="2026-06-30T00:00:00"/>
    <x v="9"/>
    <x v="6"/>
    <x v="0"/>
    <x v="69"/>
    <n v="743.68"/>
    <n v="743.68"/>
    <b v="1"/>
    <n v="0"/>
  </r>
  <r>
    <d v="2026-06-30T00:00:00"/>
    <x v="9"/>
    <x v="6"/>
    <x v="0"/>
    <x v="70"/>
    <n v="1157736.08"/>
    <n v="1157736.08"/>
    <b v="1"/>
    <n v="0"/>
  </r>
  <r>
    <d v="2026-06-30T00:00:00"/>
    <x v="9"/>
    <x v="6"/>
    <x v="1"/>
    <x v="71"/>
    <n v="1140.6199999999999"/>
    <n v="1140.6199999999999"/>
    <b v="1"/>
    <n v="0"/>
  </r>
  <r>
    <d v="2026-06-30T00:00:00"/>
    <x v="9"/>
    <x v="6"/>
    <x v="1"/>
    <x v="72"/>
    <n v="1140.6199999999999"/>
    <n v="1140.6199999999999"/>
    <b v="1"/>
    <n v="0"/>
  </r>
  <r>
    <d v="2026-06-30T00:00:00"/>
    <x v="9"/>
    <x v="7"/>
    <x v="0"/>
    <x v="73"/>
    <n v="1298732.17"/>
    <n v="1298732.17"/>
    <b v="1"/>
    <n v="0"/>
  </r>
  <r>
    <d v="2026-06-30T00:00:00"/>
    <x v="9"/>
    <x v="7"/>
    <x v="0"/>
    <x v="74"/>
    <n v="492481.25"/>
    <n v="492481.25"/>
    <b v="1"/>
    <n v="0"/>
  </r>
  <r>
    <d v="2026-06-30T00:00:00"/>
    <x v="9"/>
    <x v="7"/>
    <x v="1"/>
    <x v="75"/>
    <n v="48548.22"/>
    <n v="48548.22"/>
    <b v="1"/>
    <n v="0"/>
  </r>
  <r>
    <d v="2026-06-30T00:00:00"/>
    <x v="9"/>
    <x v="7"/>
    <x v="1"/>
    <x v="76"/>
    <n v="4115.67"/>
    <n v="4115.67"/>
    <b v="1"/>
    <n v="0"/>
  </r>
  <r>
    <d v="2026-06-30T00:00:00"/>
    <x v="9"/>
    <x v="7"/>
    <x v="1"/>
    <x v="77"/>
    <n v="138128.24"/>
    <n v="138128.24"/>
    <b v="1"/>
    <n v="0"/>
  </r>
  <r>
    <d v="2026-06-30T00:00:00"/>
    <x v="9"/>
    <x v="7"/>
    <x v="1"/>
    <x v="78"/>
    <n v="447.2"/>
    <n v="447.2"/>
    <b v="1"/>
    <n v="0"/>
  </r>
  <r>
    <d v="2026-06-30T00:00:00"/>
    <x v="9"/>
    <x v="7"/>
    <x v="1"/>
    <x v="79"/>
    <n v="4485.59"/>
    <n v="4485.59"/>
    <b v="1"/>
    <n v="0"/>
  </r>
  <r>
    <d v="2026-06-30T00:00:00"/>
    <x v="9"/>
    <x v="7"/>
    <x v="1"/>
    <x v="80"/>
    <n v="5603.51"/>
    <n v="5603.51"/>
    <b v="1"/>
    <n v="0"/>
  </r>
  <r>
    <d v="2026-06-30T00:00:00"/>
    <x v="9"/>
    <x v="7"/>
    <x v="1"/>
    <x v="81"/>
    <n v="4523.51"/>
    <n v="4523.51"/>
    <b v="1"/>
    <n v="0"/>
  </r>
  <r>
    <d v="2026-06-30T00:00:00"/>
    <x v="9"/>
    <x v="7"/>
    <x v="1"/>
    <x v="82"/>
    <n v="1270.69"/>
    <n v="1270.69"/>
    <b v="1"/>
    <n v="0"/>
  </r>
  <r>
    <d v="2026-06-30T00:00:00"/>
    <x v="9"/>
    <x v="7"/>
    <x v="1"/>
    <x v="83"/>
    <n v="22887.81"/>
    <n v="22887.81"/>
    <b v="1"/>
    <n v="0"/>
  </r>
  <r>
    <d v="2026-06-30T00:00:00"/>
    <x v="9"/>
    <x v="8"/>
    <x v="0"/>
    <x v="84"/>
    <n v="2850.89"/>
    <n v="2850.89"/>
    <b v="1"/>
    <n v="0"/>
  </r>
  <r>
    <d v="2026-06-30T00:00:00"/>
    <x v="9"/>
    <x v="8"/>
    <x v="0"/>
    <x v="85"/>
    <n v="29630.35"/>
    <n v="29630.35"/>
    <b v="1"/>
    <n v="0"/>
  </r>
  <r>
    <d v="2026-06-30T00:00:00"/>
    <x v="9"/>
    <x v="8"/>
    <x v="0"/>
    <x v="86"/>
    <n v="2647.09"/>
    <n v="2647.09"/>
    <b v="1"/>
    <n v="0"/>
  </r>
  <r>
    <d v="2026-06-30T00:00:00"/>
    <x v="9"/>
    <x v="8"/>
    <x v="0"/>
    <x v="87"/>
    <n v="476399.92"/>
    <n v="476399.92"/>
    <b v="1"/>
    <n v="0"/>
  </r>
  <r>
    <d v="2026-06-30T00:00:00"/>
    <x v="9"/>
    <x v="8"/>
    <x v="1"/>
    <x v="88"/>
    <n v="92839.07"/>
    <n v="92839.07"/>
    <b v="1"/>
    <n v="0"/>
  </r>
  <r>
    <d v="2026-06-30T00:00:00"/>
    <x v="9"/>
    <x v="9"/>
    <x v="0"/>
    <x v="89"/>
    <n v="2052.58"/>
    <n v="2052.58"/>
    <b v="1"/>
    <n v="0"/>
  </r>
  <r>
    <d v="2026-06-30T00:00:00"/>
    <x v="9"/>
    <x v="9"/>
    <x v="0"/>
    <x v="90"/>
    <n v="13507.27"/>
    <n v="13507.27"/>
    <b v="1"/>
    <n v="0"/>
  </r>
  <r>
    <d v="2026-06-30T00:00:00"/>
    <x v="9"/>
    <x v="9"/>
    <x v="0"/>
    <x v="91"/>
    <n v="120365.97"/>
    <n v="120365.97"/>
    <b v="1"/>
    <n v="0"/>
  </r>
  <r>
    <d v="2026-06-30T00:00:00"/>
    <x v="9"/>
    <x v="9"/>
    <x v="0"/>
    <x v="92"/>
    <n v="3710.05"/>
    <n v="3710.05"/>
    <b v="1"/>
    <n v="0"/>
  </r>
  <r>
    <d v="2026-06-30T00:00:00"/>
    <x v="9"/>
    <x v="9"/>
    <x v="0"/>
    <x v="93"/>
    <n v="4937.24"/>
    <n v="4937.24"/>
    <b v="1"/>
    <n v="0"/>
  </r>
  <r>
    <d v="2026-06-30T00:00:00"/>
    <x v="9"/>
    <x v="9"/>
    <x v="1"/>
    <x v="94"/>
    <n v="12676.68"/>
    <n v="12676.68"/>
    <b v="1"/>
    <n v="0"/>
  </r>
  <r>
    <d v="2026-06-30T00:00:00"/>
    <x v="9"/>
    <x v="9"/>
    <x v="1"/>
    <x v="95"/>
    <n v="4789.3500000000004"/>
    <n v="4789.3500000000004"/>
    <b v="1"/>
    <n v="0"/>
  </r>
  <r>
    <d v="2026-06-30T00:00:00"/>
    <x v="9"/>
    <x v="9"/>
    <x v="1"/>
    <x v="96"/>
    <n v="2708.06"/>
    <n v="2708.06"/>
    <b v="1"/>
    <n v="0"/>
  </r>
  <r>
    <d v="2026-06-30T00:00:00"/>
    <x v="9"/>
    <x v="10"/>
    <x v="2"/>
    <x v="97"/>
    <n v="1588.67"/>
    <n v="1588.67"/>
    <b v="1"/>
    <n v="0"/>
  </r>
  <r>
    <d v="2026-06-30T00:00:00"/>
    <x v="9"/>
    <x v="10"/>
    <x v="2"/>
    <x v="98"/>
    <n v="191.97"/>
    <n v="191.97"/>
    <b v="1"/>
    <n v="0"/>
  </r>
  <r>
    <d v="2026-06-30T00:00:00"/>
    <x v="9"/>
    <x v="10"/>
    <x v="0"/>
    <x v="99"/>
    <n v="23047.75"/>
    <n v="23047.75"/>
    <b v="1"/>
    <n v="0"/>
  </r>
  <r>
    <d v="2026-06-30T00:00:00"/>
    <x v="9"/>
    <x v="10"/>
    <x v="0"/>
    <x v="100"/>
    <n v="2193254.5299999998"/>
    <n v="2176587.87"/>
    <b v="0"/>
    <n v="-16666.659999999683"/>
  </r>
  <r>
    <d v="2026-06-30T00:00:00"/>
    <x v="9"/>
    <x v="10"/>
    <x v="0"/>
    <x v="101"/>
    <n v="64319.06"/>
    <n v="80985.72"/>
    <b v="0"/>
    <n v="16666.660000000003"/>
  </r>
  <r>
    <d v="2026-06-30T00:00:00"/>
    <x v="9"/>
    <x v="10"/>
    <x v="1"/>
    <x v="1"/>
    <n v="1578.95"/>
    <n v="1578.95"/>
    <b v="1"/>
    <n v="0"/>
  </r>
  <r>
    <d v="2026-06-30T00:00:00"/>
    <x v="9"/>
    <x v="10"/>
    <x v="1"/>
    <x v="102"/>
    <n v="83120.759999999995"/>
    <n v="83120.759999999995"/>
    <b v="1"/>
    <n v="0"/>
  </r>
  <r>
    <d v="2026-06-30T00:00:00"/>
    <x v="9"/>
    <x v="10"/>
    <x v="1"/>
    <x v="103"/>
    <n v="12091.2"/>
    <n v="12091.2"/>
    <b v="1"/>
    <n v="0"/>
  </r>
  <r>
    <d v="2026-06-30T00:00:00"/>
    <x v="9"/>
    <x v="10"/>
    <x v="1"/>
    <x v="104"/>
    <n v="10707.2"/>
    <n v="10707.2"/>
    <b v="1"/>
    <n v="0"/>
  </r>
  <r>
    <d v="2026-06-30T00:00:00"/>
    <x v="9"/>
    <x v="10"/>
    <x v="1"/>
    <x v="105"/>
    <n v="23695.5"/>
    <n v="23695.5"/>
    <b v="1"/>
    <n v="0"/>
  </r>
  <r>
    <d v="2026-06-30T00:00:00"/>
    <x v="9"/>
    <x v="10"/>
    <x v="1"/>
    <x v="106"/>
    <n v="13681.71"/>
    <n v="13681.71"/>
    <b v="1"/>
    <n v="0"/>
  </r>
  <r>
    <d v="2026-06-30T00:00:00"/>
    <x v="9"/>
    <x v="10"/>
    <x v="1"/>
    <x v="107"/>
    <n v="8594.08"/>
    <n v="8594.08"/>
    <b v="1"/>
    <n v="0"/>
  </r>
  <r>
    <d v="2026-06-30T00:00:00"/>
    <x v="9"/>
    <x v="10"/>
    <x v="1"/>
    <x v="108"/>
    <n v="44097.4"/>
    <n v="44097.4"/>
    <b v="1"/>
    <n v="0"/>
  </r>
  <r>
    <d v="2026-06-30T00:00:00"/>
    <x v="9"/>
    <x v="11"/>
    <x v="0"/>
    <x v="109"/>
    <n v="213009.04"/>
    <n v="213009.04"/>
    <b v="1"/>
    <n v="0"/>
  </r>
  <r>
    <d v="2026-06-30T00:00:00"/>
    <x v="9"/>
    <x v="11"/>
    <x v="1"/>
    <x v="110"/>
    <n v="12613.46"/>
    <n v="12613.46"/>
    <b v="1"/>
    <n v="0"/>
  </r>
  <r>
    <d v="2026-06-30T00:00:00"/>
    <x v="9"/>
    <x v="12"/>
    <x v="0"/>
    <x v="111"/>
    <n v="17557.38"/>
    <n v="17557.38"/>
    <b v="1"/>
    <n v="0"/>
  </r>
  <r>
    <d v="2026-06-30T00:00:00"/>
    <x v="9"/>
    <x v="12"/>
    <x v="0"/>
    <x v="112"/>
    <n v="57948.47"/>
    <n v="57948.47"/>
    <b v="1"/>
    <n v="0"/>
  </r>
  <r>
    <d v="2026-06-30T00:00:00"/>
    <x v="9"/>
    <x v="12"/>
    <x v="0"/>
    <x v="113"/>
    <n v="14035.64"/>
    <n v="14035.64"/>
    <b v="1"/>
    <n v="0"/>
  </r>
  <r>
    <d v="2026-06-30T00:00:00"/>
    <x v="9"/>
    <x v="12"/>
    <x v="0"/>
    <x v="114"/>
    <n v="801.52"/>
    <n v="801.52"/>
    <b v="1"/>
    <n v="0"/>
  </r>
  <r>
    <d v="2026-06-30T00:00:00"/>
    <x v="9"/>
    <x v="12"/>
    <x v="0"/>
    <x v="115"/>
    <n v="1836382.69"/>
    <n v="1836382.69"/>
    <b v="1"/>
    <n v="0"/>
  </r>
  <r>
    <d v="2026-06-30T00:00:00"/>
    <x v="9"/>
    <x v="12"/>
    <x v="0"/>
    <x v="116"/>
    <n v="117341.06"/>
    <n v="117341.06"/>
    <b v="1"/>
    <n v="0"/>
  </r>
  <r>
    <d v="2026-06-30T00:00:00"/>
    <x v="9"/>
    <x v="12"/>
    <x v="0"/>
    <x v="117"/>
    <n v="42255.59"/>
    <n v="42255.59"/>
    <b v="1"/>
    <n v="0"/>
  </r>
  <r>
    <d v="2026-06-30T00:00:00"/>
    <x v="9"/>
    <x v="12"/>
    <x v="0"/>
    <x v="118"/>
    <n v="80995"/>
    <n v="80995"/>
    <b v="1"/>
    <n v="0"/>
  </r>
  <r>
    <d v="2026-06-30T00:00:00"/>
    <x v="9"/>
    <x v="12"/>
    <x v="1"/>
    <x v="119"/>
    <n v="1404.52"/>
    <n v="1404.52"/>
    <b v="1"/>
    <n v="0"/>
  </r>
  <r>
    <d v="2026-06-30T00:00:00"/>
    <x v="9"/>
    <x v="12"/>
    <x v="1"/>
    <x v="120"/>
    <n v="981.24"/>
    <n v="981.24"/>
    <b v="1"/>
    <n v="0"/>
  </r>
  <r>
    <d v="2026-06-30T00:00:00"/>
    <x v="9"/>
    <x v="12"/>
    <x v="1"/>
    <x v="121"/>
    <n v="15844.15"/>
    <n v="15844.15"/>
    <b v="1"/>
    <n v="0"/>
  </r>
  <r>
    <d v="2026-06-30T00:00:00"/>
    <x v="9"/>
    <x v="12"/>
    <x v="1"/>
    <x v="122"/>
    <n v="9268.6299999999992"/>
    <n v="9268.6299999999992"/>
    <b v="1"/>
    <n v="0"/>
  </r>
  <r>
    <d v="2026-06-30T00:00:00"/>
    <x v="9"/>
    <x v="12"/>
    <x v="1"/>
    <x v="123"/>
    <n v="4176"/>
    <n v="4176"/>
    <b v="1"/>
    <n v="0"/>
  </r>
  <r>
    <d v="2026-06-30T00:00:00"/>
    <x v="9"/>
    <x v="12"/>
    <x v="1"/>
    <x v="124"/>
    <n v="462.79"/>
    <n v="462.79"/>
    <b v="1"/>
    <n v="0"/>
  </r>
  <r>
    <d v="2026-06-30T00:00:00"/>
    <x v="9"/>
    <x v="13"/>
    <x v="0"/>
    <x v="125"/>
    <n v="47762.32"/>
    <n v="47762.32"/>
    <b v="1"/>
    <n v="0"/>
  </r>
  <r>
    <d v="2026-06-30T00:00:00"/>
    <x v="9"/>
    <x v="13"/>
    <x v="0"/>
    <x v="126"/>
    <n v="256821.61"/>
    <n v="256821.61"/>
    <b v="1"/>
    <n v="0"/>
  </r>
  <r>
    <d v="2026-06-30T00:00:00"/>
    <x v="9"/>
    <x v="13"/>
    <x v="1"/>
    <x v="127"/>
    <n v="33420.75"/>
    <n v="33420.75"/>
    <b v="1"/>
    <n v="0"/>
  </r>
  <r>
    <d v="2026-06-30T00:00:00"/>
    <x v="9"/>
    <x v="14"/>
    <x v="0"/>
    <x v="128"/>
    <n v="1548873.45"/>
    <n v="1548873.45"/>
    <b v="1"/>
    <n v="0"/>
  </r>
  <r>
    <d v="2026-06-30T00:00:00"/>
    <x v="9"/>
    <x v="14"/>
    <x v="1"/>
    <x v="1"/>
    <n v="558.74"/>
    <n v="558.74"/>
    <b v="1"/>
    <n v="0"/>
  </r>
  <r>
    <d v="2026-06-30T00:00:00"/>
    <x v="9"/>
    <x v="15"/>
    <x v="2"/>
    <x v="129"/>
    <n v="10995.33"/>
    <n v="10995.33"/>
    <b v="1"/>
    <n v="0"/>
  </r>
  <r>
    <d v="2026-06-30T00:00:00"/>
    <x v="9"/>
    <x v="15"/>
    <x v="2"/>
    <x v="130"/>
    <n v="5324.45"/>
    <n v="5324.45"/>
    <b v="1"/>
    <n v="0"/>
  </r>
  <r>
    <d v="2026-06-30T00:00:00"/>
    <x v="9"/>
    <x v="15"/>
    <x v="0"/>
    <x v="131"/>
    <n v="8807612.4100000001"/>
    <n v="8807612.4100000001"/>
    <b v="1"/>
    <n v="0"/>
  </r>
  <r>
    <d v="2026-06-30T00:00:00"/>
    <x v="9"/>
    <x v="15"/>
    <x v="0"/>
    <x v="132"/>
    <n v="3545952.27"/>
    <n v="3545952.27"/>
    <b v="1"/>
    <n v="0"/>
  </r>
  <r>
    <d v="2026-06-30T00:00:00"/>
    <x v="9"/>
    <x v="15"/>
    <x v="0"/>
    <x v="133"/>
    <n v="14522544.18"/>
    <n v="14522544.18"/>
    <b v="1"/>
    <n v="0"/>
  </r>
  <r>
    <d v="2026-06-30T00:00:00"/>
    <x v="9"/>
    <x v="15"/>
    <x v="1"/>
    <x v="1"/>
    <n v="26229.08"/>
    <n v="26229.08"/>
    <b v="1"/>
    <n v="0"/>
  </r>
  <r>
    <d v="2026-06-30T00:00:00"/>
    <x v="9"/>
    <x v="15"/>
    <x v="1"/>
    <x v="134"/>
    <n v="160904.74"/>
    <n v="160904.74"/>
    <b v="1"/>
    <n v="0"/>
  </r>
  <r>
    <d v="2026-06-30T00:00:00"/>
    <x v="9"/>
    <x v="15"/>
    <x v="1"/>
    <x v="135"/>
    <n v="423238.42"/>
    <n v="423238.42"/>
    <b v="1"/>
    <n v="0"/>
  </r>
  <r>
    <d v="2026-06-30T00:00:00"/>
    <x v="9"/>
    <x v="15"/>
    <x v="1"/>
    <x v="136"/>
    <n v="44330.87"/>
    <n v="51717.42"/>
    <b v="0"/>
    <n v="7386.5499999999956"/>
  </r>
  <r>
    <d v="2026-06-30T00:00:00"/>
    <x v="9"/>
    <x v="15"/>
    <x v="1"/>
    <x v="137"/>
    <n v="1047707.34"/>
    <n v="1040320.79"/>
    <b v="0"/>
    <n v="-7386.5499999999302"/>
  </r>
  <r>
    <d v="2026-06-30T00:00:00"/>
    <x v="9"/>
    <x v="16"/>
    <x v="0"/>
    <x v="138"/>
    <n v="224142.96"/>
    <n v="224142.96"/>
    <b v="1"/>
    <n v="0"/>
  </r>
  <r>
    <d v="2026-06-30T00:00:00"/>
    <x v="9"/>
    <x v="16"/>
    <x v="0"/>
    <x v="139"/>
    <n v="3041.42"/>
    <n v="3041.42"/>
    <b v="1"/>
    <n v="0"/>
  </r>
  <r>
    <d v="2026-06-30T00:00:00"/>
    <x v="9"/>
    <x v="16"/>
    <x v="0"/>
    <x v="140"/>
    <n v="16655.63"/>
    <n v="16655.63"/>
    <b v="1"/>
    <n v="0"/>
  </r>
  <r>
    <d v="2026-06-30T00:00:00"/>
    <x v="9"/>
    <x v="16"/>
    <x v="0"/>
    <x v="141"/>
    <n v="8234.9"/>
    <n v="8234.9"/>
    <b v="1"/>
    <n v="0"/>
  </r>
  <r>
    <d v="2026-06-30T00:00:00"/>
    <x v="9"/>
    <x v="16"/>
    <x v="0"/>
    <x v="142"/>
    <n v="534658.14"/>
    <n v="534658.14"/>
    <b v="1"/>
    <n v="0"/>
  </r>
  <r>
    <d v="2026-06-30T00:00:00"/>
    <x v="9"/>
    <x v="16"/>
    <x v="1"/>
    <x v="143"/>
    <n v="63235.14"/>
    <n v="63235.14"/>
    <b v="1"/>
    <n v="0"/>
  </r>
  <r>
    <d v="2026-06-30T00:00:00"/>
    <x v="10"/>
    <x v="0"/>
    <x v="0"/>
    <x v="0"/>
    <n v="3782031.54"/>
    <n v="3782031.54"/>
    <b v="1"/>
    <n v="0"/>
  </r>
  <r>
    <d v="2026-06-30T00:00:00"/>
    <x v="10"/>
    <x v="0"/>
    <x v="1"/>
    <x v="1"/>
    <n v="4846.3599999999997"/>
    <n v="4846.3599999999997"/>
    <b v="1"/>
    <n v="0"/>
  </r>
  <r>
    <d v="2026-06-30T00:00:00"/>
    <x v="10"/>
    <x v="1"/>
    <x v="0"/>
    <x v="2"/>
    <n v="740426"/>
    <n v="740426"/>
    <b v="1"/>
    <n v="0"/>
  </r>
  <r>
    <d v="2026-06-30T00:00:00"/>
    <x v="10"/>
    <x v="1"/>
    <x v="0"/>
    <x v="3"/>
    <n v="212876.78"/>
    <n v="212876.78"/>
    <b v="1"/>
    <n v="0"/>
  </r>
  <r>
    <d v="2026-06-30T00:00:00"/>
    <x v="10"/>
    <x v="1"/>
    <x v="1"/>
    <x v="1"/>
    <n v="1113.27"/>
    <n v="1113.27"/>
    <b v="1"/>
    <n v="0"/>
  </r>
  <r>
    <d v="2026-06-30T00:00:00"/>
    <x v="10"/>
    <x v="1"/>
    <x v="1"/>
    <x v="4"/>
    <n v="37024.68"/>
    <n v="37024.68"/>
    <b v="1"/>
    <n v="0"/>
  </r>
  <r>
    <d v="2026-06-30T00:00:00"/>
    <x v="10"/>
    <x v="2"/>
    <x v="2"/>
    <x v="5"/>
    <n v="862.17"/>
    <n v="862.17"/>
    <b v="1"/>
    <n v="0"/>
  </r>
  <r>
    <d v="2026-06-30T00:00:00"/>
    <x v="10"/>
    <x v="2"/>
    <x v="0"/>
    <x v="6"/>
    <n v="1291174.8400000001"/>
    <n v="1291174.8400000001"/>
    <b v="1"/>
    <n v="0"/>
  </r>
  <r>
    <d v="2026-06-30T00:00:00"/>
    <x v="10"/>
    <x v="2"/>
    <x v="0"/>
    <x v="7"/>
    <n v="60374.2"/>
    <n v="60374.2"/>
    <b v="1"/>
    <n v="0"/>
  </r>
  <r>
    <d v="2026-06-30T00:00:00"/>
    <x v="10"/>
    <x v="2"/>
    <x v="0"/>
    <x v="8"/>
    <n v="50321828.530000001"/>
    <n v="50321828.530000001"/>
    <b v="1"/>
    <n v="0"/>
  </r>
  <r>
    <d v="2026-06-30T00:00:00"/>
    <x v="10"/>
    <x v="2"/>
    <x v="0"/>
    <x v="9"/>
    <n v="798038.2"/>
    <n v="798038.2"/>
    <b v="1"/>
    <n v="0"/>
  </r>
  <r>
    <d v="2026-06-30T00:00:00"/>
    <x v="10"/>
    <x v="2"/>
    <x v="0"/>
    <x v="10"/>
    <n v="14750595.060000001"/>
    <n v="14750595.060000001"/>
    <b v="1"/>
    <n v="0"/>
  </r>
  <r>
    <d v="2026-06-30T00:00:00"/>
    <x v="10"/>
    <x v="2"/>
    <x v="0"/>
    <x v="11"/>
    <n v="37957157.799999997"/>
    <n v="37957157.799999997"/>
    <b v="1"/>
    <n v="0"/>
  </r>
  <r>
    <d v="2026-06-30T00:00:00"/>
    <x v="10"/>
    <x v="2"/>
    <x v="0"/>
    <x v="12"/>
    <n v="991936.63"/>
    <n v="991936.63"/>
    <b v="1"/>
    <n v="0"/>
  </r>
  <r>
    <d v="2026-06-30T00:00:00"/>
    <x v="10"/>
    <x v="2"/>
    <x v="0"/>
    <x v="13"/>
    <n v="1250630.06"/>
    <n v="1250630.06"/>
    <b v="1"/>
    <n v="0"/>
  </r>
  <r>
    <d v="2026-06-30T00:00:00"/>
    <x v="10"/>
    <x v="2"/>
    <x v="0"/>
    <x v="14"/>
    <n v="93770.02"/>
    <n v="93770.02"/>
    <b v="1"/>
    <n v="0"/>
  </r>
  <r>
    <d v="2026-06-30T00:00:00"/>
    <x v="10"/>
    <x v="2"/>
    <x v="0"/>
    <x v="15"/>
    <n v="7935774.5899999999"/>
    <n v="7685774.5899999999"/>
    <b v="0"/>
    <n v="-250000"/>
  </r>
  <r>
    <d v="2026-06-30T00:00:00"/>
    <x v="10"/>
    <x v="2"/>
    <x v="0"/>
    <x v="16"/>
    <n v="8778505.2400000002"/>
    <n v="8778505.2400000002"/>
    <b v="1"/>
    <n v="0"/>
  </r>
  <r>
    <d v="2026-06-30T00:00:00"/>
    <x v="10"/>
    <x v="2"/>
    <x v="0"/>
    <x v="17"/>
    <n v="44812.85"/>
    <n v="44812.85"/>
    <b v="1"/>
    <n v="0"/>
  </r>
  <r>
    <d v="2026-06-30T00:00:00"/>
    <x v="10"/>
    <x v="2"/>
    <x v="0"/>
    <x v="18"/>
    <n v="3371902.65"/>
    <n v="3371902.65"/>
    <b v="1"/>
    <n v="0"/>
  </r>
  <r>
    <d v="2026-06-30T00:00:00"/>
    <x v="10"/>
    <x v="2"/>
    <x v="0"/>
    <x v="19"/>
    <n v="25899.33"/>
    <n v="25899.33"/>
    <b v="1"/>
    <n v="0"/>
  </r>
  <r>
    <d v="2026-06-30T00:00:00"/>
    <x v="10"/>
    <x v="2"/>
    <x v="0"/>
    <x v="20"/>
    <n v="1520170.47"/>
    <n v="1520170.47"/>
    <b v="1"/>
    <n v="0"/>
  </r>
  <r>
    <d v="2026-06-30T00:00:00"/>
    <x v="10"/>
    <x v="2"/>
    <x v="0"/>
    <x v="21"/>
    <n v="135195.03"/>
    <n v="135195.03"/>
    <b v="1"/>
    <n v="0"/>
  </r>
  <r>
    <d v="2026-06-30T00:00:00"/>
    <x v="10"/>
    <x v="2"/>
    <x v="0"/>
    <x v="22"/>
    <n v="1967700.07"/>
    <n v="1967700.07"/>
    <b v="1"/>
    <n v="0"/>
  </r>
  <r>
    <d v="2026-06-30T00:00:00"/>
    <x v="10"/>
    <x v="2"/>
    <x v="1"/>
    <x v="23"/>
    <n v="78149.919999999998"/>
    <n v="78149.919999999998"/>
    <b v="1"/>
    <n v="0"/>
  </r>
  <r>
    <d v="2026-06-30T00:00:00"/>
    <x v="10"/>
    <x v="2"/>
    <x v="1"/>
    <x v="24"/>
    <n v="6500291.5700000003"/>
    <n v="6500291.5700000003"/>
    <b v="1"/>
    <n v="0"/>
  </r>
  <r>
    <d v="2026-06-30T00:00:00"/>
    <x v="10"/>
    <x v="2"/>
    <x v="1"/>
    <x v="25"/>
    <n v="302468.11"/>
    <n v="302468.11"/>
    <b v="1"/>
    <n v="0"/>
  </r>
  <r>
    <d v="2026-06-30T00:00:00"/>
    <x v="10"/>
    <x v="2"/>
    <x v="1"/>
    <x v="26"/>
    <n v="2673283.12"/>
    <n v="2673283.12"/>
    <b v="1"/>
    <n v="0"/>
  </r>
  <r>
    <d v="2026-06-30T00:00:00"/>
    <x v="10"/>
    <x v="2"/>
    <x v="1"/>
    <x v="27"/>
    <n v="98475.29"/>
    <n v="98475.29"/>
    <b v="1"/>
    <n v="0"/>
  </r>
  <r>
    <d v="2026-06-30T00:00:00"/>
    <x v="10"/>
    <x v="2"/>
    <x v="1"/>
    <x v="28"/>
    <n v="19064.18"/>
    <n v="19064.18"/>
    <b v="1"/>
    <n v="0"/>
  </r>
  <r>
    <d v="2026-06-30T00:00:00"/>
    <x v="10"/>
    <x v="3"/>
    <x v="2"/>
    <x v="29"/>
    <n v="11498.7"/>
    <n v="11498.7"/>
    <b v="1"/>
    <n v="0"/>
  </r>
  <r>
    <d v="2026-06-30T00:00:00"/>
    <x v="10"/>
    <x v="3"/>
    <x v="2"/>
    <x v="30"/>
    <n v="609.25"/>
    <n v="609.25"/>
    <b v="1"/>
    <n v="0"/>
  </r>
  <r>
    <d v="2026-06-30T00:00:00"/>
    <x v="10"/>
    <x v="3"/>
    <x v="2"/>
    <x v="31"/>
    <n v="11221.62"/>
    <n v="11221.62"/>
    <b v="1"/>
    <n v="0"/>
  </r>
  <r>
    <d v="2026-06-30T00:00:00"/>
    <x v="10"/>
    <x v="3"/>
    <x v="2"/>
    <x v="32"/>
    <n v="36472.53"/>
    <n v="36472.53"/>
    <b v="1"/>
    <n v="0"/>
  </r>
  <r>
    <d v="2026-06-30T00:00:00"/>
    <x v="10"/>
    <x v="3"/>
    <x v="0"/>
    <x v="33"/>
    <n v="1353987.18"/>
    <n v="1353987.18"/>
    <b v="1"/>
    <n v="0"/>
  </r>
  <r>
    <d v="2026-06-30T00:00:00"/>
    <x v="10"/>
    <x v="3"/>
    <x v="0"/>
    <x v="34"/>
    <n v="32543.42"/>
    <n v="32543.42"/>
    <b v="1"/>
    <n v="0"/>
  </r>
  <r>
    <d v="2026-06-30T00:00:00"/>
    <x v="10"/>
    <x v="3"/>
    <x v="0"/>
    <x v="35"/>
    <n v="1330.74"/>
    <n v="1330.74"/>
    <b v="1"/>
    <n v="0"/>
  </r>
  <r>
    <d v="2026-06-30T00:00:00"/>
    <x v="10"/>
    <x v="3"/>
    <x v="0"/>
    <x v="36"/>
    <n v="43251.56"/>
    <n v="43251.56"/>
    <b v="1"/>
    <n v="0"/>
  </r>
  <r>
    <d v="2026-06-30T00:00:00"/>
    <x v="10"/>
    <x v="3"/>
    <x v="1"/>
    <x v="1"/>
    <n v="2948.51"/>
    <n v="2948.51"/>
    <b v="1"/>
    <n v="0"/>
  </r>
  <r>
    <d v="2026-06-30T00:00:00"/>
    <x v="10"/>
    <x v="3"/>
    <x v="1"/>
    <x v="37"/>
    <n v="2211.77"/>
    <n v="2211.77"/>
    <b v="1"/>
    <n v="0"/>
  </r>
  <r>
    <d v="2026-06-30T00:00:00"/>
    <x v="10"/>
    <x v="3"/>
    <x v="1"/>
    <x v="38"/>
    <n v="16261.39"/>
    <n v="16261.39"/>
    <b v="1"/>
    <n v="0"/>
  </r>
  <r>
    <d v="2026-06-30T00:00:00"/>
    <x v="10"/>
    <x v="3"/>
    <x v="1"/>
    <x v="39"/>
    <n v="206057.01"/>
    <n v="206057.01"/>
    <b v="1"/>
    <n v="0"/>
  </r>
  <r>
    <d v="2026-06-30T00:00:00"/>
    <x v="10"/>
    <x v="3"/>
    <x v="1"/>
    <x v="40"/>
    <n v="95069.18"/>
    <n v="95069.18"/>
    <b v="1"/>
    <n v="0"/>
  </r>
  <r>
    <d v="2026-06-30T00:00:00"/>
    <x v="10"/>
    <x v="3"/>
    <x v="1"/>
    <x v="41"/>
    <n v="32581.72"/>
    <n v="32581.72"/>
    <b v="1"/>
    <n v="0"/>
  </r>
  <r>
    <d v="2026-06-30T00:00:00"/>
    <x v="10"/>
    <x v="3"/>
    <x v="1"/>
    <x v="42"/>
    <n v="65041.88"/>
    <n v="65041.88"/>
    <b v="1"/>
    <n v="0"/>
  </r>
  <r>
    <d v="2026-06-30T00:00:00"/>
    <x v="10"/>
    <x v="3"/>
    <x v="1"/>
    <x v="43"/>
    <n v="2096.2199999999998"/>
    <n v="2096.2199999999998"/>
    <b v="1"/>
    <n v="0"/>
  </r>
  <r>
    <d v="2026-06-30T00:00:00"/>
    <x v="10"/>
    <x v="3"/>
    <x v="1"/>
    <x v="44"/>
    <n v="898.25"/>
    <n v="898.25"/>
    <b v="1"/>
    <n v="0"/>
  </r>
  <r>
    <d v="2026-06-30T00:00:00"/>
    <x v="10"/>
    <x v="3"/>
    <x v="1"/>
    <x v="45"/>
    <n v="6527.16"/>
    <n v="6527.16"/>
    <b v="1"/>
    <n v="0"/>
  </r>
  <r>
    <d v="2026-06-30T00:00:00"/>
    <x v="10"/>
    <x v="3"/>
    <x v="1"/>
    <x v="46"/>
    <n v="2559.98"/>
    <n v="2559.98"/>
    <b v="1"/>
    <n v="0"/>
  </r>
  <r>
    <d v="2026-06-30T00:00:00"/>
    <x v="10"/>
    <x v="3"/>
    <x v="1"/>
    <x v="47"/>
    <n v="48048.55"/>
    <n v="48048.55"/>
    <b v="1"/>
    <n v="0"/>
  </r>
  <r>
    <d v="2026-06-30T00:00:00"/>
    <x v="10"/>
    <x v="3"/>
    <x v="1"/>
    <x v="48"/>
    <n v="9224.94"/>
    <n v="9224.94"/>
    <b v="1"/>
    <n v="0"/>
  </r>
  <r>
    <d v="2026-06-30T00:00:00"/>
    <x v="10"/>
    <x v="3"/>
    <x v="1"/>
    <x v="49"/>
    <n v="501673.64"/>
    <n v="501673.64"/>
    <b v="1"/>
    <n v="0"/>
  </r>
  <r>
    <d v="2026-06-30T00:00:00"/>
    <x v="10"/>
    <x v="3"/>
    <x v="1"/>
    <x v="50"/>
    <n v="8093.77"/>
    <n v="8093.77"/>
    <b v="1"/>
    <n v="0"/>
  </r>
  <r>
    <d v="2026-06-30T00:00:00"/>
    <x v="10"/>
    <x v="3"/>
    <x v="1"/>
    <x v="51"/>
    <n v="3455.45"/>
    <n v="3455.45"/>
    <b v="1"/>
    <n v="0"/>
  </r>
  <r>
    <d v="2026-06-30T00:00:00"/>
    <x v="10"/>
    <x v="3"/>
    <x v="1"/>
    <x v="52"/>
    <n v="10742.28"/>
    <n v="10742.28"/>
    <b v="1"/>
    <n v="0"/>
  </r>
  <r>
    <d v="2026-06-30T00:00:00"/>
    <x v="10"/>
    <x v="3"/>
    <x v="1"/>
    <x v="53"/>
    <n v="393.31"/>
    <n v="393.31"/>
    <b v="1"/>
    <n v="0"/>
  </r>
  <r>
    <d v="2026-06-30T00:00:00"/>
    <x v="10"/>
    <x v="4"/>
    <x v="2"/>
    <x v="54"/>
    <n v="32616.36"/>
    <n v="32616.36"/>
    <b v="1"/>
    <n v="0"/>
  </r>
  <r>
    <d v="2026-06-30T00:00:00"/>
    <x v="10"/>
    <x v="4"/>
    <x v="2"/>
    <x v="55"/>
    <n v="13620.96"/>
    <n v="13620.96"/>
    <b v="1"/>
    <n v="0"/>
  </r>
  <r>
    <d v="2026-06-30T00:00:00"/>
    <x v="10"/>
    <x v="4"/>
    <x v="0"/>
    <x v="56"/>
    <n v="220606.72"/>
    <n v="220606.72"/>
    <b v="1"/>
    <n v="0"/>
  </r>
  <r>
    <d v="2026-06-30T00:00:00"/>
    <x v="10"/>
    <x v="4"/>
    <x v="0"/>
    <x v="57"/>
    <n v="1595314.18"/>
    <n v="1595314.18"/>
    <b v="1"/>
    <n v="0"/>
  </r>
  <r>
    <d v="2026-06-30T00:00:00"/>
    <x v="10"/>
    <x v="4"/>
    <x v="0"/>
    <x v="58"/>
    <n v="1779742.7"/>
    <n v="1779742.7"/>
    <b v="1"/>
    <n v="0"/>
  </r>
  <r>
    <d v="2026-06-30T00:00:00"/>
    <x v="10"/>
    <x v="4"/>
    <x v="0"/>
    <x v="59"/>
    <n v="165639.54999999999"/>
    <n v="165639.54999999999"/>
    <b v="1"/>
    <n v="0"/>
  </r>
  <r>
    <d v="2026-06-30T00:00:00"/>
    <x v="10"/>
    <x v="4"/>
    <x v="0"/>
    <x v="60"/>
    <n v="1066.8900000000001"/>
    <n v="1066.8900000000001"/>
    <b v="1"/>
    <n v="0"/>
  </r>
  <r>
    <d v="2026-06-30T00:00:00"/>
    <x v="10"/>
    <x v="4"/>
    <x v="0"/>
    <x v="61"/>
    <n v="850.43"/>
    <n v="850.43"/>
    <b v="1"/>
    <n v="0"/>
  </r>
  <r>
    <d v="2026-06-30T00:00:00"/>
    <x v="10"/>
    <x v="4"/>
    <x v="0"/>
    <x v="62"/>
    <n v="140763.82"/>
    <n v="140763.82"/>
    <b v="1"/>
    <n v="0"/>
  </r>
  <r>
    <d v="2026-06-30T00:00:00"/>
    <x v="10"/>
    <x v="4"/>
    <x v="0"/>
    <x v="63"/>
    <n v="316202.96999999997"/>
    <n v="316202.96999999997"/>
    <b v="1"/>
    <n v="0"/>
  </r>
  <r>
    <d v="2026-06-30T00:00:00"/>
    <x v="10"/>
    <x v="5"/>
    <x v="0"/>
    <x v="64"/>
    <n v="154861.70000000001"/>
    <n v="154861.70000000001"/>
    <b v="1"/>
    <n v="0"/>
  </r>
  <r>
    <d v="2026-06-30T00:00:00"/>
    <x v="10"/>
    <x v="5"/>
    <x v="0"/>
    <x v="65"/>
    <n v="3364.44"/>
    <n v="3364.44"/>
    <b v="1"/>
    <n v="0"/>
  </r>
  <r>
    <d v="2026-06-30T00:00:00"/>
    <x v="10"/>
    <x v="5"/>
    <x v="0"/>
    <x v="66"/>
    <n v="2575.8200000000002"/>
    <n v="2575.8200000000002"/>
    <b v="1"/>
    <n v="0"/>
  </r>
  <r>
    <d v="2026-06-30T00:00:00"/>
    <x v="10"/>
    <x v="6"/>
    <x v="2"/>
    <x v="67"/>
    <n v="4589.82"/>
    <n v="4589.82"/>
    <b v="1"/>
    <n v="0"/>
  </r>
  <r>
    <d v="2026-06-30T00:00:00"/>
    <x v="10"/>
    <x v="6"/>
    <x v="0"/>
    <x v="68"/>
    <n v="251.28"/>
    <n v="251.28"/>
    <b v="1"/>
    <n v="0"/>
  </r>
  <r>
    <d v="2026-06-30T00:00:00"/>
    <x v="10"/>
    <x v="6"/>
    <x v="0"/>
    <x v="69"/>
    <n v="622.30999999999995"/>
    <n v="622.30999999999995"/>
    <b v="1"/>
    <n v="0"/>
  </r>
  <r>
    <d v="2026-06-30T00:00:00"/>
    <x v="10"/>
    <x v="6"/>
    <x v="0"/>
    <x v="70"/>
    <n v="970899.05"/>
    <n v="970899.05"/>
    <b v="1"/>
    <n v="0"/>
  </r>
  <r>
    <d v="2026-06-30T00:00:00"/>
    <x v="10"/>
    <x v="6"/>
    <x v="1"/>
    <x v="71"/>
    <n v="953.09"/>
    <n v="953.09"/>
    <b v="1"/>
    <n v="0"/>
  </r>
  <r>
    <d v="2026-06-30T00:00:00"/>
    <x v="10"/>
    <x v="6"/>
    <x v="1"/>
    <x v="72"/>
    <n v="953.09"/>
    <n v="953.09"/>
    <b v="1"/>
    <n v="0"/>
  </r>
  <r>
    <d v="2026-06-30T00:00:00"/>
    <x v="10"/>
    <x v="7"/>
    <x v="0"/>
    <x v="73"/>
    <n v="1418359.23"/>
    <n v="1418359.23"/>
    <b v="1"/>
    <n v="0"/>
  </r>
  <r>
    <d v="2026-06-30T00:00:00"/>
    <x v="10"/>
    <x v="7"/>
    <x v="0"/>
    <x v="74"/>
    <n v="538117.39"/>
    <n v="538117.39"/>
    <b v="1"/>
    <n v="0"/>
  </r>
  <r>
    <d v="2026-06-30T00:00:00"/>
    <x v="10"/>
    <x v="7"/>
    <x v="1"/>
    <x v="75"/>
    <n v="53063.06"/>
    <n v="53063.06"/>
    <b v="1"/>
    <n v="0"/>
  </r>
  <r>
    <d v="2026-06-30T00:00:00"/>
    <x v="10"/>
    <x v="7"/>
    <x v="1"/>
    <x v="76"/>
    <n v="4520.8"/>
    <n v="4520.8"/>
    <b v="1"/>
    <n v="0"/>
  </r>
  <r>
    <d v="2026-06-30T00:00:00"/>
    <x v="10"/>
    <x v="7"/>
    <x v="1"/>
    <x v="77"/>
    <n v="150768.16"/>
    <n v="150768.16"/>
    <b v="1"/>
    <n v="0"/>
  </r>
  <r>
    <d v="2026-06-30T00:00:00"/>
    <x v="10"/>
    <x v="7"/>
    <x v="1"/>
    <x v="78"/>
    <n v="488.41"/>
    <n v="488.41"/>
    <b v="1"/>
    <n v="0"/>
  </r>
  <r>
    <d v="2026-06-30T00:00:00"/>
    <x v="10"/>
    <x v="7"/>
    <x v="1"/>
    <x v="79"/>
    <n v="4879.3999999999996"/>
    <n v="4879.3999999999996"/>
    <b v="1"/>
    <n v="0"/>
  </r>
  <r>
    <d v="2026-06-30T00:00:00"/>
    <x v="10"/>
    <x v="7"/>
    <x v="1"/>
    <x v="80"/>
    <n v="6095.47"/>
    <n v="6095.47"/>
    <b v="1"/>
    <n v="0"/>
  </r>
  <r>
    <d v="2026-06-30T00:00:00"/>
    <x v="10"/>
    <x v="7"/>
    <x v="1"/>
    <x v="81"/>
    <n v="4919.8500000000004"/>
    <n v="4919.8500000000004"/>
    <b v="1"/>
    <n v="0"/>
  </r>
  <r>
    <d v="2026-06-30T00:00:00"/>
    <x v="10"/>
    <x v="7"/>
    <x v="1"/>
    <x v="82"/>
    <n v="1381.59"/>
    <n v="1381.59"/>
    <b v="1"/>
    <n v="0"/>
  </r>
  <r>
    <d v="2026-06-30T00:00:00"/>
    <x v="10"/>
    <x v="7"/>
    <x v="1"/>
    <x v="83"/>
    <n v="24998"/>
    <n v="24998"/>
    <b v="1"/>
    <n v="0"/>
  </r>
  <r>
    <d v="2026-06-30T00:00:00"/>
    <x v="10"/>
    <x v="8"/>
    <x v="0"/>
    <x v="84"/>
    <n v="2678.54"/>
    <n v="2678.54"/>
    <b v="1"/>
    <n v="0"/>
  </r>
  <r>
    <d v="2026-06-30T00:00:00"/>
    <x v="10"/>
    <x v="8"/>
    <x v="0"/>
    <x v="85"/>
    <n v="27855.97"/>
    <n v="27855.97"/>
    <b v="1"/>
    <n v="0"/>
  </r>
  <r>
    <d v="2026-06-30T00:00:00"/>
    <x v="10"/>
    <x v="8"/>
    <x v="0"/>
    <x v="86"/>
    <n v="2485.69"/>
    <n v="2485.69"/>
    <b v="1"/>
    <n v="0"/>
  </r>
  <r>
    <d v="2026-06-30T00:00:00"/>
    <x v="10"/>
    <x v="8"/>
    <x v="0"/>
    <x v="87"/>
    <n v="448067.68"/>
    <n v="448067.68"/>
    <b v="1"/>
    <n v="0"/>
  </r>
  <r>
    <d v="2026-06-30T00:00:00"/>
    <x v="10"/>
    <x v="8"/>
    <x v="1"/>
    <x v="88"/>
    <n v="87338.29"/>
    <n v="87338.29"/>
    <b v="1"/>
    <n v="0"/>
  </r>
  <r>
    <d v="2026-06-30T00:00:00"/>
    <x v="10"/>
    <x v="9"/>
    <x v="0"/>
    <x v="89"/>
    <n v="2118.54"/>
    <n v="2118.54"/>
    <b v="1"/>
    <n v="0"/>
  </r>
  <r>
    <d v="2026-06-30T00:00:00"/>
    <x v="10"/>
    <x v="9"/>
    <x v="0"/>
    <x v="90"/>
    <n v="13941.37"/>
    <n v="13941.37"/>
    <b v="1"/>
    <n v="0"/>
  </r>
  <r>
    <d v="2026-06-30T00:00:00"/>
    <x v="10"/>
    <x v="9"/>
    <x v="0"/>
    <x v="91"/>
    <n v="124234.37"/>
    <n v="124234.37"/>
    <b v="1"/>
    <n v="0"/>
  </r>
  <r>
    <d v="2026-06-30T00:00:00"/>
    <x v="10"/>
    <x v="9"/>
    <x v="0"/>
    <x v="92"/>
    <n v="3829.28"/>
    <n v="3829.28"/>
    <b v="1"/>
    <n v="0"/>
  </r>
  <r>
    <d v="2026-06-30T00:00:00"/>
    <x v="10"/>
    <x v="9"/>
    <x v="0"/>
    <x v="93"/>
    <n v="5095.91"/>
    <n v="5095.91"/>
    <b v="1"/>
    <n v="0"/>
  </r>
  <r>
    <d v="2026-06-30T00:00:00"/>
    <x v="10"/>
    <x v="9"/>
    <x v="1"/>
    <x v="94"/>
    <n v="13084.09"/>
    <n v="13084.09"/>
    <b v="1"/>
    <n v="0"/>
  </r>
  <r>
    <d v="2026-06-30T00:00:00"/>
    <x v="10"/>
    <x v="9"/>
    <x v="1"/>
    <x v="95"/>
    <n v="4943.2700000000004"/>
    <n v="4943.2700000000004"/>
    <b v="1"/>
    <n v="0"/>
  </r>
  <r>
    <d v="2026-06-30T00:00:00"/>
    <x v="10"/>
    <x v="9"/>
    <x v="1"/>
    <x v="96"/>
    <n v="2795.1"/>
    <n v="2795.1"/>
    <b v="1"/>
    <n v="0"/>
  </r>
  <r>
    <d v="2026-06-30T00:00:00"/>
    <x v="10"/>
    <x v="10"/>
    <x v="2"/>
    <x v="97"/>
    <n v="1588.67"/>
    <n v="1588.67"/>
    <b v="1"/>
    <n v="0"/>
  </r>
  <r>
    <d v="2026-06-30T00:00:00"/>
    <x v="10"/>
    <x v="10"/>
    <x v="2"/>
    <x v="98"/>
    <n v="191.97"/>
    <n v="191.97"/>
    <b v="1"/>
    <n v="0"/>
  </r>
  <r>
    <d v="2026-06-30T00:00:00"/>
    <x v="10"/>
    <x v="10"/>
    <x v="0"/>
    <x v="99"/>
    <n v="27478.13"/>
    <n v="27478.13"/>
    <b v="1"/>
    <n v="0"/>
  </r>
  <r>
    <d v="2026-06-30T00:00:00"/>
    <x v="10"/>
    <x v="10"/>
    <x v="0"/>
    <x v="100"/>
    <n v="2610320.2599999998"/>
    <n v="2593653.6"/>
    <b v="0"/>
    <n v="-16666.659999999683"/>
  </r>
  <r>
    <d v="2026-06-30T00:00:00"/>
    <x v="10"/>
    <x v="10"/>
    <x v="0"/>
    <x v="101"/>
    <n v="77561.94"/>
    <n v="94228.6"/>
    <b v="0"/>
    <n v="16666.660000000003"/>
  </r>
  <r>
    <d v="2026-06-30T00:00:00"/>
    <x v="10"/>
    <x v="10"/>
    <x v="1"/>
    <x v="1"/>
    <n v="1872.13"/>
    <n v="1872.13"/>
    <b v="1"/>
    <n v="0"/>
  </r>
  <r>
    <d v="2026-06-30T00:00:00"/>
    <x v="10"/>
    <x v="10"/>
    <x v="1"/>
    <x v="102"/>
    <n v="98481.45"/>
    <n v="98481.45"/>
    <b v="1"/>
    <n v="0"/>
  </r>
  <r>
    <d v="2026-06-30T00:00:00"/>
    <x v="10"/>
    <x v="10"/>
    <x v="1"/>
    <x v="103"/>
    <n v="14311.15"/>
    <n v="14311.15"/>
    <b v="1"/>
    <n v="0"/>
  </r>
  <r>
    <d v="2026-06-30T00:00:00"/>
    <x v="10"/>
    <x v="10"/>
    <x v="1"/>
    <x v="104"/>
    <n v="12749.09"/>
    <n v="12749.09"/>
    <b v="1"/>
    <n v="0"/>
  </r>
  <r>
    <d v="2026-06-30T00:00:00"/>
    <x v="10"/>
    <x v="10"/>
    <x v="1"/>
    <x v="105"/>
    <n v="28091"/>
    <n v="28091"/>
    <b v="1"/>
    <n v="0"/>
  </r>
  <r>
    <d v="2026-06-30T00:00:00"/>
    <x v="10"/>
    <x v="10"/>
    <x v="1"/>
    <x v="106"/>
    <n v="16182.47"/>
    <n v="16182.47"/>
    <b v="1"/>
    <n v="0"/>
  </r>
  <r>
    <d v="2026-06-30T00:00:00"/>
    <x v="10"/>
    <x v="10"/>
    <x v="1"/>
    <x v="107"/>
    <n v="10227.49"/>
    <n v="10227.49"/>
    <b v="1"/>
    <n v="0"/>
  </r>
  <r>
    <d v="2026-06-30T00:00:00"/>
    <x v="10"/>
    <x v="10"/>
    <x v="1"/>
    <x v="108"/>
    <n v="52441.49"/>
    <n v="52441.49"/>
    <b v="1"/>
    <n v="0"/>
  </r>
  <r>
    <d v="2026-06-30T00:00:00"/>
    <x v="10"/>
    <x v="11"/>
    <x v="0"/>
    <x v="109"/>
    <n v="213990.46"/>
    <n v="213990.46"/>
    <b v="1"/>
    <n v="0"/>
  </r>
  <r>
    <d v="2026-06-30T00:00:00"/>
    <x v="10"/>
    <x v="11"/>
    <x v="1"/>
    <x v="110"/>
    <n v="12671.58"/>
    <n v="12671.58"/>
    <b v="1"/>
    <n v="0"/>
  </r>
  <r>
    <d v="2026-06-30T00:00:00"/>
    <x v="10"/>
    <x v="12"/>
    <x v="0"/>
    <x v="111"/>
    <n v="17870.91"/>
    <n v="17870.91"/>
    <b v="1"/>
    <n v="0"/>
  </r>
  <r>
    <d v="2026-06-30T00:00:00"/>
    <x v="10"/>
    <x v="12"/>
    <x v="0"/>
    <x v="112"/>
    <n v="58983.28"/>
    <n v="58983.28"/>
    <b v="1"/>
    <n v="0"/>
  </r>
  <r>
    <d v="2026-06-30T00:00:00"/>
    <x v="10"/>
    <x v="12"/>
    <x v="0"/>
    <x v="113"/>
    <n v="14286.28"/>
    <n v="14286.28"/>
    <b v="1"/>
    <n v="0"/>
  </r>
  <r>
    <d v="2026-06-30T00:00:00"/>
    <x v="10"/>
    <x v="12"/>
    <x v="0"/>
    <x v="114"/>
    <n v="815.83"/>
    <n v="815.83"/>
    <b v="1"/>
    <n v="0"/>
  </r>
  <r>
    <d v="2026-06-30T00:00:00"/>
    <x v="10"/>
    <x v="12"/>
    <x v="0"/>
    <x v="115"/>
    <n v="1869175.84"/>
    <n v="1869175.84"/>
    <b v="1"/>
    <n v="0"/>
  </r>
  <r>
    <d v="2026-06-30T00:00:00"/>
    <x v="10"/>
    <x v="12"/>
    <x v="0"/>
    <x v="116"/>
    <n v="119436.47"/>
    <n v="119436.47"/>
    <b v="1"/>
    <n v="0"/>
  </r>
  <r>
    <d v="2026-06-30T00:00:00"/>
    <x v="10"/>
    <x v="12"/>
    <x v="0"/>
    <x v="117"/>
    <n v="43010.17"/>
    <n v="43010.17"/>
    <b v="1"/>
    <n v="0"/>
  </r>
  <r>
    <d v="2026-06-30T00:00:00"/>
    <x v="10"/>
    <x v="12"/>
    <x v="0"/>
    <x v="118"/>
    <n v="82441.37"/>
    <n v="82441.37"/>
    <b v="1"/>
    <n v="0"/>
  </r>
  <r>
    <d v="2026-06-30T00:00:00"/>
    <x v="10"/>
    <x v="12"/>
    <x v="1"/>
    <x v="119"/>
    <n v="1429.6"/>
    <n v="1429.6"/>
    <b v="1"/>
    <n v="0"/>
  </r>
  <r>
    <d v="2026-06-30T00:00:00"/>
    <x v="10"/>
    <x v="12"/>
    <x v="1"/>
    <x v="120"/>
    <n v="998.76"/>
    <n v="998.76"/>
    <b v="1"/>
    <n v="0"/>
  </r>
  <r>
    <d v="2026-06-30T00:00:00"/>
    <x v="10"/>
    <x v="12"/>
    <x v="1"/>
    <x v="121"/>
    <n v="16127.08"/>
    <n v="16127.08"/>
    <b v="1"/>
    <n v="0"/>
  </r>
  <r>
    <d v="2026-06-30T00:00:00"/>
    <x v="10"/>
    <x v="12"/>
    <x v="1"/>
    <x v="122"/>
    <n v="9434.14"/>
    <n v="9434.14"/>
    <b v="1"/>
    <n v="0"/>
  </r>
  <r>
    <d v="2026-06-30T00:00:00"/>
    <x v="10"/>
    <x v="12"/>
    <x v="1"/>
    <x v="123"/>
    <n v="4250.57"/>
    <n v="4250.57"/>
    <b v="1"/>
    <n v="0"/>
  </r>
  <r>
    <d v="2026-06-30T00:00:00"/>
    <x v="10"/>
    <x v="12"/>
    <x v="1"/>
    <x v="124"/>
    <n v="471.06"/>
    <n v="471.06"/>
    <b v="1"/>
    <n v="0"/>
  </r>
  <r>
    <d v="2026-06-30T00:00:00"/>
    <x v="10"/>
    <x v="13"/>
    <x v="0"/>
    <x v="125"/>
    <n v="47152.67"/>
    <n v="47152.67"/>
    <b v="1"/>
    <n v="0"/>
  </r>
  <r>
    <d v="2026-06-30T00:00:00"/>
    <x v="10"/>
    <x v="13"/>
    <x v="0"/>
    <x v="126"/>
    <n v="253543.47"/>
    <n v="253543.47"/>
    <b v="1"/>
    <n v="0"/>
  </r>
  <r>
    <d v="2026-06-30T00:00:00"/>
    <x v="10"/>
    <x v="13"/>
    <x v="1"/>
    <x v="127"/>
    <n v="32994.160000000003"/>
    <n v="32994.160000000003"/>
    <b v="1"/>
    <n v="0"/>
  </r>
  <r>
    <d v="2026-06-30T00:00:00"/>
    <x v="10"/>
    <x v="14"/>
    <x v="0"/>
    <x v="128"/>
    <n v="1466079.08"/>
    <n v="1466079.08"/>
    <b v="1"/>
    <n v="0"/>
  </r>
  <r>
    <d v="2026-06-30T00:00:00"/>
    <x v="10"/>
    <x v="14"/>
    <x v="1"/>
    <x v="1"/>
    <n v="528.58000000000004"/>
    <n v="528.58000000000004"/>
    <b v="1"/>
    <n v="0"/>
  </r>
  <r>
    <d v="2026-06-30T00:00:00"/>
    <x v="10"/>
    <x v="15"/>
    <x v="2"/>
    <x v="129"/>
    <n v="10995.33"/>
    <n v="10995.33"/>
    <b v="1"/>
    <n v="0"/>
  </r>
  <r>
    <d v="2026-06-30T00:00:00"/>
    <x v="10"/>
    <x v="15"/>
    <x v="2"/>
    <x v="130"/>
    <n v="5324.45"/>
    <n v="5324.45"/>
    <b v="1"/>
    <n v="0"/>
  </r>
  <r>
    <d v="2026-06-30T00:00:00"/>
    <x v="10"/>
    <x v="15"/>
    <x v="0"/>
    <x v="131"/>
    <n v="9137305.1999999993"/>
    <n v="9137305.1999999993"/>
    <b v="1"/>
    <n v="0"/>
  </r>
  <r>
    <d v="2026-06-30T00:00:00"/>
    <x v="10"/>
    <x v="15"/>
    <x v="0"/>
    <x v="132"/>
    <n v="3674115.54"/>
    <n v="3674115.54"/>
    <b v="1"/>
    <n v="0"/>
  </r>
  <r>
    <d v="2026-06-30T00:00:00"/>
    <x v="10"/>
    <x v="15"/>
    <x v="0"/>
    <x v="133"/>
    <n v="15025004.130000001"/>
    <n v="15025004.130000001"/>
    <b v="1"/>
    <n v="0"/>
  </r>
  <r>
    <d v="2026-06-30T00:00:00"/>
    <x v="10"/>
    <x v="15"/>
    <x v="1"/>
    <x v="1"/>
    <n v="26992.080000000002"/>
    <n v="26992.080000000002"/>
    <b v="1"/>
    <n v="0"/>
  </r>
  <r>
    <d v="2026-06-30T00:00:00"/>
    <x v="10"/>
    <x v="15"/>
    <x v="1"/>
    <x v="134"/>
    <n v="164554.46"/>
    <n v="164554.46"/>
    <b v="1"/>
    <n v="0"/>
  </r>
  <r>
    <d v="2026-06-30T00:00:00"/>
    <x v="10"/>
    <x v="15"/>
    <x v="1"/>
    <x v="135"/>
    <n v="433069.76"/>
    <n v="433069.76"/>
    <b v="1"/>
    <n v="0"/>
  </r>
  <r>
    <d v="2026-06-30T00:00:00"/>
    <x v="10"/>
    <x v="15"/>
    <x v="1"/>
    <x v="136"/>
    <n v="45509.04"/>
    <n v="52983.4"/>
    <b v="0"/>
    <n v="7474.3600000000006"/>
  </r>
  <r>
    <d v="2026-06-30T00:00:00"/>
    <x v="10"/>
    <x v="15"/>
    <x v="1"/>
    <x v="137"/>
    <n v="1075401.19"/>
    <n v="1067926.83"/>
    <b v="0"/>
    <n v="-7474.3599999998696"/>
  </r>
  <r>
    <d v="2026-06-30T00:00:00"/>
    <x v="10"/>
    <x v="16"/>
    <x v="0"/>
    <x v="138"/>
    <n v="331841.37"/>
    <n v="331841.37"/>
    <b v="1"/>
    <n v="0"/>
  </r>
  <r>
    <d v="2026-06-30T00:00:00"/>
    <x v="10"/>
    <x v="16"/>
    <x v="0"/>
    <x v="139"/>
    <n v="4903.3"/>
    <n v="4903.3"/>
    <b v="1"/>
    <n v="0"/>
  </r>
  <r>
    <d v="2026-06-30T00:00:00"/>
    <x v="10"/>
    <x v="16"/>
    <x v="0"/>
    <x v="140"/>
    <n v="24826.77"/>
    <n v="24826.77"/>
    <b v="1"/>
    <n v="0"/>
  </r>
  <r>
    <d v="2026-06-30T00:00:00"/>
    <x v="10"/>
    <x v="16"/>
    <x v="0"/>
    <x v="141"/>
    <n v="12530.14"/>
    <n v="12530.14"/>
    <b v="1"/>
    <n v="0"/>
  </r>
  <r>
    <d v="2026-06-30T00:00:00"/>
    <x v="10"/>
    <x v="16"/>
    <x v="0"/>
    <x v="142"/>
    <n v="799179.84"/>
    <n v="799179.84"/>
    <b v="1"/>
    <n v="0"/>
  </r>
  <r>
    <d v="2026-06-30T00:00:00"/>
    <x v="10"/>
    <x v="16"/>
    <x v="1"/>
    <x v="143"/>
    <n v="94842.73"/>
    <n v="94842.73"/>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2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M169" firstHeaderRow="1" firstDataRow="2" firstDataCol="1"/>
  <pivotFields count="9">
    <pivotField numFmtId="14" showAll="0"/>
    <pivotField axis="axisCol" numFmtId="14" showAll="0" sortType="ascending">
      <items count="12">
        <item x="0"/>
        <item x="1"/>
        <item x="2"/>
        <item x="3"/>
        <item x="4"/>
        <item x="5"/>
        <item x="6"/>
        <item x="7"/>
        <item x="8"/>
        <item x="9"/>
        <item x="10"/>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12">
    <i>
      <x/>
    </i>
    <i>
      <x v="1"/>
    </i>
    <i>
      <x v="2"/>
    </i>
    <i>
      <x v="3"/>
    </i>
    <i>
      <x v="4"/>
    </i>
    <i>
      <x v="5"/>
    </i>
    <i>
      <x v="6"/>
    </i>
    <i>
      <x v="7"/>
    </i>
    <i>
      <x v="8"/>
    </i>
    <i>
      <x v="9"/>
    </i>
    <i>
      <x v="10"/>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11">
        <i x="0" s="1"/>
        <i x="1" s="1"/>
        <i x="2" s="1"/>
        <i x="3" s="1"/>
        <i x="4" s="1"/>
        <i x="5" s="1"/>
        <i x="6" s="1"/>
        <i x="7" s="1"/>
        <i x="8" s="1"/>
        <i x="9" s="1"/>
        <i x="1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1640" totalsRowShown="0" headerRowDxfId="12" headerRowBorderDxfId="11" tableBorderDxfId="10" totalsRowBorderDxfId="9">
  <autoFilter ref="A1:I1640"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14"/>
      <c r="B1" s="14"/>
      <c r="C1" s="14"/>
      <c r="D1" s="14"/>
      <c r="E1" s="14"/>
      <c r="F1" s="14"/>
      <c r="G1" s="14"/>
      <c r="H1" s="14"/>
      <c r="I1" s="14"/>
      <c r="J1" s="14"/>
      <c r="K1" s="14"/>
    </row>
    <row r="2" spans="1:11" ht="18">
      <c r="A2" s="14"/>
      <c r="B2" s="14"/>
      <c r="C2" s="128" t="s">
        <v>0</v>
      </c>
      <c r="D2" s="128"/>
      <c r="E2" s="128"/>
      <c r="F2" s="128"/>
      <c r="G2" s="128"/>
      <c r="H2" s="14"/>
      <c r="I2" s="14"/>
      <c r="J2" s="14"/>
      <c r="K2" s="14"/>
    </row>
    <row r="3" spans="1:11" ht="18">
      <c r="A3" s="14"/>
      <c r="B3" s="14"/>
      <c r="C3" s="128" t="s">
        <v>1</v>
      </c>
      <c r="D3" s="128"/>
      <c r="E3" s="128"/>
      <c r="F3" s="128"/>
      <c r="G3" s="128"/>
      <c r="H3" s="14"/>
      <c r="I3" s="14"/>
      <c r="J3" s="14"/>
      <c r="K3" s="14"/>
    </row>
    <row r="4" spans="1:11" ht="18">
      <c r="A4" s="14"/>
      <c r="B4" s="14"/>
      <c r="C4" s="15"/>
      <c r="D4" s="15"/>
      <c r="E4" s="16" t="s">
        <v>256</v>
      </c>
      <c r="F4" s="15"/>
      <c r="G4" s="15"/>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7" t="s">
        <v>2</v>
      </c>
      <c r="B7" s="17" t="s">
        <v>3</v>
      </c>
      <c r="C7" s="17" t="s">
        <v>4</v>
      </c>
      <c r="D7" s="17" t="s">
        <v>5</v>
      </c>
      <c r="E7" s="17" t="s">
        <v>6</v>
      </c>
      <c r="F7" s="17" t="s">
        <v>7</v>
      </c>
      <c r="G7" s="17" t="s">
        <v>8</v>
      </c>
      <c r="H7" s="17" t="s">
        <v>9</v>
      </c>
      <c r="I7" s="14"/>
      <c r="J7" s="14"/>
      <c r="K7" s="14"/>
    </row>
    <row r="8" spans="1:11">
      <c r="A8" s="14"/>
      <c r="B8" s="14"/>
      <c r="C8" s="14"/>
      <c r="D8" s="14"/>
      <c r="E8" s="14"/>
      <c r="F8" s="14"/>
      <c r="G8" s="14"/>
      <c r="H8" s="14"/>
      <c r="I8" s="14"/>
      <c r="J8" s="14"/>
      <c r="K8" s="14"/>
    </row>
    <row r="9" spans="1:11">
      <c r="A9" s="14" t="s">
        <v>10</v>
      </c>
      <c r="B9" s="18">
        <f>BCCRT!N6</f>
        <v>8088273.7899999991</v>
      </c>
      <c r="C9" s="18">
        <f>SCCRT!N6</f>
        <v>28646737.580000006</v>
      </c>
      <c r="D9" s="19">
        <f>'CIG TAX'!N6</f>
        <v>95565.159999999989</v>
      </c>
      <c r="E9" s="19">
        <f>'LIQ TAX'!N6</f>
        <v>68341.040000000023</v>
      </c>
      <c r="F9" s="18">
        <f>RPTT!N6</f>
        <v>497454.19999999995</v>
      </c>
      <c r="G9" s="18">
        <f>'Gov''t Services'!N6</f>
        <v>3440129.7800000007</v>
      </c>
      <c r="H9" s="20">
        <f>SUM(B9:G9)</f>
        <v>40836501.550000004</v>
      </c>
      <c r="I9" s="14"/>
      <c r="J9" s="14"/>
      <c r="K9" s="14"/>
    </row>
    <row r="10" spans="1:11">
      <c r="A10" s="14" t="s">
        <v>11</v>
      </c>
      <c r="B10" s="18">
        <f>BCCRT!N7</f>
        <v>2302331.1500000004</v>
      </c>
      <c r="C10" s="18">
        <f>SCCRT!N7</f>
        <v>7295824.9099999992</v>
      </c>
      <c r="D10" s="19">
        <f>'CIG TAX'!N7</f>
        <v>43215.71</v>
      </c>
      <c r="E10" s="19">
        <f>'LIQ TAX'!N7</f>
        <v>30904.620000000003</v>
      </c>
      <c r="F10" s="18">
        <f>RPTT!N7</f>
        <v>165015.9</v>
      </c>
      <c r="G10" s="18">
        <f>'Gov''t Services'!N7</f>
        <v>1696550.71</v>
      </c>
      <c r="H10" s="20">
        <f t="shared" ref="H10:H25" si="0">SUM(B10:G10)</f>
        <v>11533843</v>
      </c>
      <c r="I10" s="14"/>
      <c r="J10" s="14"/>
      <c r="K10" s="14"/>
    </row>
    <row r="11" spans="1:11">
      <c r="A11" s="14" t="s">
        <v>12</v>
      </c>
      <c r="B11" s="18">
        <f>BCCRT!N8</f>
        <v>301940606.47000003</v>
      </c>
      <c r="C11" s="18">
        <f>SCCRT!N8</f>
        <v>1057602818.2</v>
      </c>
      <c r="D11" s="19">
        <f>'CIG TAX'!N8</f>
        <v>3793825.5600000005</v>
      </c>
      <c r="E11" s="19">
        <f>'LIQ TAX'!N8</f>
        <v>2713059.4</v>
      </c>
      <c r="F11" s="18">
        <f>RPTT!N8</f>
        <v>26526858.609999999</v>
      </c>
      <c r="G11" s="18">
        <f>'Gov''t Services'!N8</f>
        <v>151671919.53999999</v>
      </c>
      <c r="H11" s="20">
        <f t="shared" si="0"/>
        <v>1544249087.78</v>
      </c>
      <c r="I11" s="14"/>
      <c r="J11" s="14"/>
      <c r="K11" s="14"/>
    </row>
    <row r="12" spans="1:11">
      <c r="A12" s="14" t="s">
        <v>13</v>
      </c>
      <c r="B12" s="18">
        <f>BCCRT!N9</f>
        <v>5754801.8100000005</v>
      </c>
      <c r="C12" s="18">
        <f>SCCRT!N9</f>
        <v>19289622.039999999</v>
      </c>
      <c r="D12" s="19">
        <f>'CIG TAX'!N9</f>
        <v>88478.590000000011</v>
      </c>
      <c r="E12" s="19">
        <f>'LIQ TAX'!N9</f>
        <v>63273.219999999994</v>
      </c>
      <c r="F12" s="18">
        <f>RPTT!N9</f>
        <v>1345056.35</v>
      </c>
      <c r="G12" s="18">
        <f>'Gov''t Services'!N9</f>
        <v>3548098.32</v>
      </c>
      <c r="H12" s="20">
        <f t="shared" si="0"/>
        <v>30089330.330000002</v>
      </c>
      <c r="I12" s="14"/>
      <c r="J12" s="14"/>
      <c r="K12" s="14"/>
    </row>
    <row r="13" spans="1:11">
      <c r="A13" s="14" t="s">
        <v>14</v>
      </c>
      <c r="B13" s="18">
        <f>BCCRT!N10</f>
        <v>8766414.1799999997</v>
      </c>
      <c r="C13" s="18">
        <f>SCCRT!N10</f>
        <v>31664998.039999999</v>
      </c>
      <c r="D13" s="19">
        <f>'CIG TAX'!N10</f>
        <v>91954.459999999992</v>
      </c>
      <c r="E13" s="19">
        <f>'LIQ TAX'!N10</f>
        <v>65758.92</v>
      </c>
      <c r="F13" s="18">
        <f>RPTT!N10</f>
        <v>495006.6</v>
      </c>
      <c r="G13" s="18">
        <f>'Gov''t Services'!N10</f>
        <v>5362888.9799999995</v>
      </c>
      <c r="H13" s="20">
        <f t="shared" si="0"/>
        <v>46447021.18</v>
      </c>
      <c r="I13" s="14"/>
      <c r="J13" s="14"/>
      <c r="K13" s="14"/>
    </row>
    <row r="14" spans="1:11">
      <c r="A14" s="14" t="s">
        <v>15</v>
      </c>
      <c r="B14" s="18">
        <f>BCCRT!N11</f>
        <v>303964.11000000004</v>
      </c>
      <c r="C14" s="18">
        <f>SCCRT!N11</f>
        <v>1412721.75</v>
      </c>
      <c r="D14" s="19">
        <f>'CIG TAX'!N11</f>
        <v>1722.09</v>
      </c>
      <c r="E14" s="19">
        <f>'LIQ TAX'!N11</f>
        <v>1231.51</v>
      </c>
      <c r="F14" s="18">
        <f>RPTT!N11</f>
        <v>23716.799999999999</v>
      </c>
      <c r="G14" s="18">
        <f>'Gov''t Services'!N11</f>
        <v>247759.04999999996</v>
      </c>
      <c r="H14" s="20">
        <f t="shared" si="0"/>
        <v>1991115.3100000003</v>
      </c>
      <c r="I14" s="14"/>
      <c r="J14" s="14"/>
      <c r="K14" s="14"/>
    </row>
    <row r="15" spans="1:11">
      <c r="A15" s="14" t="s">
        <v>16</v>
      </c>
      <c r="B15" s="18">
        <f>BCCRT!N12</f>
        <v>2166203.08</v>
      </c>
      <c r="C15" s="18">
        <f>SCCRT!N12</f>
        <v>8880791.8599999994</v>
      </c>
      <c r="D15" s="19">
        <f>'CIG TAX'!N12</f>
        <v>2936.74</v>
      </c>
      <c r="E15" s="19">
        <f>'LIQ TAX'!N12</f>
        <v>2100.15</v>
      </c>
      <c r="F15" s="18">
        <f>RPTT!N12</f>
        <v>10531.400000000001</v>
      </c>
      <c r="G15" s="18">
        <f>'Gov''t Services'!N12</f>
        <v>391253.60000000009</v>
      </c>
      <c r="H15" s="20">
        <f t="shared" si="0"/>
        <v>11453816.83</v>
      </c>
      <c r="I15" s="14"/>
      <c r="J15" s="14"/>
      <c r="K15" s="14"/>
    </row>
    <row r="16" spans="1:11">
      <c r="A16" s="14" t="s">
        <v>17</v>
      </c>
      <c r="B16" s="18">
        <f>BCCRT!N13</f>
        <v>3941488.35</v>
      </c>
      <c r="C16" s="18">
        <f>SCCRT!N13</f>
        <v>14949671.07</v>
      </c>
      <c r="D16" s="19">
        <f>'CIG TAX'!N13</f>
        <v>28227.45</v>
      </c>
      <c r="E16" s="19">
        <f>'LIQ TAX'!N13</f>
        <v>20186.169999999998</v>
      </c>
      <c r="F16" s="18">
        <f>RPTT!N13</f>
        <v>154616.54999999999</v>
      </c>
      <c r="G16" s="18">
        <f>'Gov''t Services'!N13</f>
        <v>2044327.81</v>
      </c>
      <c r="H16" s="20">
        <f t="shared" si="0"/>
        <v>21138517.400000002</v>
      </c>
      <c r="I16" s="14"/>
      <c r="J16" s="14"/>
      <c r="K16" s="14"/>
    </row>
    <row r="17" spans="1:11">
      <c r="A17" s="14" t="s">
        <v>18</v>
      </c>
      <c r="B17" s="18">
        <f>BCCRT!N14</f>
        <v>1288558.96</v>
      </c>
      <c r="C17" s="18">
        <f>SCCRT!N14</f>
        <v>4843828.5299999993</v>
      </c>
      <c r="D17" s="19">
        <f>'CIG TAX'!N14</f>
        <v>9918.7200000000012</v>
      </c>
      <c r="E17" s="19">
        <f>'LIQ TAX'!N14</f>
        <v>7093.0999999999985</v>
      </c>
      <c r="F17" s="18">
        <f>RPTT!N14</f>
        <v>37808.65</v>
      </c>
      <c r="G17" s="18">
        <f>'Gov''t Services'!N14</f>
        <v>847042.65</v>
      </c>
      <c r="H17" s="20">
        <f t="shared" si="0"/>
        <v>7034250.6099999994</v>
      </c>
      <c r="I17" s="14"/>
      <c r="J17" s="14"/>
      <c r="K17" s="14"/>
    </row>
    <row r="18" spans="1:11">
      <c r="A18" s="14" t="s">
        <v>19</v>
      </c>
      <c r="B18" s="18">
        <f>BCCRT!N15</f>
        <v>288604.95999999996</v>
      </c>
      <c r="C18" s="18">
        <f>SCCRT!N15</f>
        <v>1223947.4499999997</v>
      </c>
      <c r="D18" s="19">
        <f>'CIG TAX'!N15</f>
        <v>7500.46</v>
      </c>
      <c r="E18" s="19">
        <f>'LIQ TAX'!N15</f>
        <v>5363.7599999999993</v>
      </c>
      <c r="F18" s="18">
        <f>RPTT!N15</f>
        <v>24790.15</v>
      </c>
      <c r="G18" s="18">
        <f>'Gov''t Services'!N15</f>
        <v>565884.99000000011</v>
      </c>
      <c r="H18" s="20">
        <f t="shared" si="0"/>
        <v>2116091.7699999996</v>
      </c>
      <c r="I18" s="14"/>
      <c r="J18" s="14"/>
      <c r="K18" s="14"/>
    </row>
    <row r="19" spans="1:11">
      <c r="A19" s="14" t="s">
        <v>20</v>
      </c>
      <c r="B19" s="18">
        <f>BCCRT!N16</f>
        <v>5397554.8499999996</v>
      </c>
      <c r="C19" s="18">
        <f>SCCRT!N16</f>
        <v>17022834.629999999</v>
      </c>
      <c r="D19" s="19">
        <f>'CIG TAX'!N16</f>
        <v>103255.92</v>
      </c>
      <c r="E19" s="19">
        <f>'LIQ TAX'!N16</f>
        <v>73840.87</v>
      </c>
      <c r="F19" s="18">
        <f>RPTT!N16</f>
        <v>845274.64999999991</v>
      </c>
      <c r="G19" s="18">
        <f>'Gov''t Services'!N16</f>
        <v>4527862.37</v>
      </c>
      <c r="H19" s="20">
        <f t="shared" si="0"/>
        <v>27970623.289999999</v>
      </c>
      <c r="I19" s="14"/>
      <c r="J19" s="14"/>
      <c r="K19" s="14"/>
    </row>
    <row r="20" spans="1:11">
      <c r="A20" s="14" t="s">
        <v>21</v>
      </c>
      <c r="B20" s="18">
        <f>BCCRT!N17</f>
        <v>323354.45999999996</v>
      </c>
      <c r="C20" s="18">
        <f>SCCRT!N17</f>
        <v>1773391.9499999997</v>
      </c>
      <c r="D20" s="19">
        <f>'CIG TAX'!N17</f>
        <v>7563.88</v>
      </c>
      <c r="E20" s="19">
        <f>'LIQ TAX'!N17</f>
        <v>5409.12</v>
      </c>
      <c r="F20" s="18">
        <f>RPTT!N17</f>
        <v>21480.899999999998</v>
      </c>
      <c r="G20" s="18">
        <f>'Gov''t Services'!N17</f>
        <v>493568.44</v>
      </c>
      <c r="H20" s="20">
        <f t="shared" si="0"/>
        <v>2624768.7499999995</v>
      </c>
      <c r="I20" s="14"/>
      <c r="J20" s="14"/>
      <c r="K20" s="14"/>
    </row>
    <row r="21" spans="1:11">
      <c r="A21" s="14" t="s">
        <v>22</v>
      </c>
      <c r="B21" s="18">
        <f>BCCRT!N18</f>
        <v>5407430.3499999996</v>
      </c>
      <c r="C21" s="18">
        <f>SCCRT!N18</f>
        <v>18178905.34</v>
      </c>
      <c r="D21" s="19">
        <f>'CIG TAX'!N18</f>
        <v>82143.63</v>
      </c>
      <c r="E21" s="19">
        <f>'LIQ TAX'!N18</f>
        <v>58742.94</v>
      </c>
      <c r="F21" s="18">
        <f>RPTT!N18</f>
        <v>443278</v>
      </c>
      <c r="G21" s="18">
        <f>'Gov''t Services'!N18</f>
        <v>3361952.0100000002</v>
      </c>
      <c r="H21" s="20">
        <f t="shared" si="0"/>
        <v>27532452.27</v>
      </c>
      <c r="I21" s="14"/>
      <c r="J21" s="14"/>
      <c r="K21" s="14"/>
    </row>
    <row r="22" spans="1:11">
      <c r="A22" s="14" t="s">
        <v>23</v>
      </c>
      <c r="B22" s="18">
        <f>BCCRT!N19</f>
        <v>992984.63</v>
      </c>
      <c r="C22" s="18">
        <f>SCCRT!N19</f>
        <v>2288473.33</v>
      </c>
      <c r="D22" s="19">
        <f>'CIG TAX'!N19</f>
        <v>11391.830000000002</v>
      </c>
      <c r="E22" s="19">
        <f>'LIQ TAX'!N19</f>
        <v>8146.58</v>
      </c>
      <c r="F22" s="18">
        <f>RPTT!N19</f>
        <v>43114</v>
      </c>
      <c r="G22" s="18">
        <f>'Gov''t Services'!N19</f>
        <v>788394.09999999986</v>
      </c>
      <c r="H22" s="20">
        <f t="shared" si="0"/>
        <v>4132504.4699999997</v>
      </c>
      <c r="I22" s="14"/>
      <c r="J22" s="14"/>
      <c r="K22" s="14"/>
    </row>
    <row r="23" spans="1:11">
      <c r="A23" s="14" t="s">
        <v>24</v>
      </c>
      <c r="B23" s="18">
        <f>BCCRT!N20</f>
        <v>3977230.3899999992</v>
      </c>
      <c r="C23" s="18">
        <f>SCCRT!N20</f>
        <v>16128546.380000001</v>
      </c>
      <c r="D23" s="19">
        <f>'CIG TAX'!N20</f>
        <v>7067.5500000000011</v>
      </c>
      <c r="E23" s="19">
        <f>'LIQ TAX'!N20</f>
        <v>5054.1799999999994</v>
      </c>
      <c r="F23" s="18">
        <f>RPTT!N20</f>
        <v>198365.75000000003</v>
      </c>
      <c r="G23" s="18">
        <f>'Gov''t Services'!N20</f>
        <v>501881.57</v>
      </c>
      <c r="H23" s="20">
        <f t="shared" si="0"/>
        <v>20818145.82</v>
      </c>
      <c r="I23" s="14"/>
      <c r="J23" s="14"/>
      <c r="K23" s="14"/>
    </row>
    <row r="24" spans="1:11">
      <c r="A24" s="14" t="s">
        <v>25</v>
      </c>
      <c r="B24" s="18">
        <f>BCCRT!N21</f>
        <v>59569720.950000003</v>
      </c>
      <c r="C24" s="18">
        <f>SCCRT!N21</f>
        <v>205041241.06</v>
      </c>
      <c r="D24" s="19">
        <f>'CIG TAX'!N21</f>
        <v>814829.92</v>
      </c>
      <c r="E24" s="19">
        <f>'LIQ TAX'!N21</f>
        <v>582705.23</v>
      </c>
      <c r="F24" s="18">
        <f>RPTT!N21</f>
        <v>9086055.5500000007</v>
      </c>
      <c r="G24" s="18">
        <f>'Gov''t Services'!N21</f>
        <v>39727175.770000003</v>
      </c>
      <c r="H24" s="20">
        <f t="shared" si="0"/>
        <v>314821728.47999996</v>
      </c>
      <c r="I24" s="14"/>
      <c r="J24" s="14"/>
      <c r="K24" s="14"/>
    </row>
    <row r="25" spans="1:11">
      <c r="A25" s="14" t="s">
        <v>26</v>
      </c>
      <c r="B25" s="21">
        <f>BCCRT!N22</f>
        <v>1891690.8900000001</v>
      </c>
      <c r="C25" s="21">
        <f>SCCRT!N22</f>
        <v>7027479.1000000006</v>
      </c>
      <c r="D25" s="22">
        <f>'CIG TAX'!N22</f>
        <v>16188.66</v>
      </c>
      <c r="E25" s="22">
        <f>'LIQ TAX'!N22</f>
        <v>11576.88</v>
      </c>
      <c r="F25" s="21">
        <f>RPTT!N22</f>
        <v>54208.710000000006</v>
      </c>
      <c r="G25" s="21">
        <f>'Gov''t Services'!N22</f>
        <v>1114079.7</v>
      </c>
      <c r="H25" s="23">
        <f t="shared" si="0"/>
        <v>10115223.940000001</v>
      </c>
      <c r="I25" s="14"/>
      <c r="J25" s="14"/>
      <c r="K25" s="14"/>
    </row>
    <row r="26" spans="1:11" ht="16.5">
      <c r="A26" s="14"/>
      <c r="B26" s="19"/>
      <c r="C26" s="19"/>
      <c r="D26" s="19"/>
      <c r="E26" s="24"/>
      <c r="F26" s="19"/>
      <c r="G26" s="19"/>
      <c r="H26" s="20"/>
      <c r="I26" s="14"/>
      <c r="J26" s="14"/>
      <c r="K26" s="14"/>
    </row>
    <row r="27" spans="1:11" ht="15.75" thickBot="1">
      <c r="A27" s="14" t="s">
        <v>9</v>
      </c>
      <c r="B27" s="25">
        <f>SUM(B9:B26)</f>
        <v>412401213.38</v>
      </c>
      <c r="C27" s="25">
        <f t="shared" ref="C27:H27" si="1">SUM(C9:C26)</f>
        <v>1443271833.2199998</v>
      </c>
      <c r="D27" s="25">
        <f t="shared" si="1"/>
        <v>5205786.330000001</v>
      </c>
      <c r="E27" s="25">
        <f t="shared" si="1"/>
        <v>3722787.69</v>
      </c>
      <c r="F27" s="25">
        <f t="shared" si="1"/>
        <v>39972632.770000003</v>
      </c>
      <c r="G27" s="25">
        <f t="shared" si="1"/>
        <v>220330769.38999999</v>
      </c>
      <c r="H27" s="25">
        <f t="shared" si="1"/>
        <v>2124905022.7799997</v>
      </c>
      <c r="I27" s="14"/>
      <c r="J27" s="14"/>
      <c r="K27" s="14"/>
    </row>
    <row r="28" spans="1:11" ht="15.75" thickTop="1">
      <c r="A28" s="14"/>
      <c r="B28" s="14"/>
      <c r="C28" s="14"/>
      <c r="D28" s="14"/>
      <c r="E28" s="14"/>
      <c r="F28" s="14"/>
      <c r="G28" s="14"/>
      <c r="H28" s="14"/>
      <c r="I28" s="14"/>
      <c r="J28" s="14"/>
      <c r="K28" s="14"/>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27" customWidth="1"/>
    <col min="2" max="12" width="16.85546875" style="27" bestFit="1" customWidth="1"/>
    <col min="13" max="13" width="19" style="27" customWidth="1"/>
    <col min="14" max="14" width="24.85546875" style="27" bestFit="1" customWidth="1"/>
    <col min="15" max="256" width="9.140625" style="27"/>
    <col min="257" max="257" width="42.42578125" style="27" customWidth="1"/>
    <col min="258" max="259" width="15" style="27" bestFit="1" customWidth="1"/>
    <col min="260" max="269" width="14" style="27" bestFit="1" customWidth="1"/>
    <col min="270" max="270" width="15" style="27" bestFit="1" customWidth="1"/>
    <col min="271" max="512" width="9.140625" style="27"/>
    <col min="513" max="513" width="42.42578125" style="27" customWidth="1"/>
    <col min="514" max="515" width="15" style="27" bestFit="1" customWidth="1"/>
    <col min="516" max="525" width="14" style="27" bestFit="1" customWidth="1"/>
    <col min="526" max="526" width="15" style="27" bestFit="1" customWidth="1"/>
    <col min="527" max="768" width="9.140625" style="27"/>
    <col min="769" max="769" width="42.42578125" style="27" customWidth="1"/>
    <col min="770" max="771" width="15" style="27" bestFit="1" customWidth="1"/>
    <col min="772" max="781" width="14" style="27" bestFit="1" customWidth="1"/>
    <col min="782" max="782" width="15" style="27" bestFit="1" customWidth="1"/>
    <col min="783" max="1024" width="9.140625" style="27"/>
    <col min="1025" max="1025" width="42.42578125" style="27" customWidth="1"/>
    <col min="1026" max="1027" width="15" style="27" bestFit="1" customWidth="1"/>
    <col min="1028" max="1037" width="14" style="27" bestFit="1" customWidth="1"/>
    <col min="1038" max="1038" width="15" style="27" bestFit="1" customWidth="1"/>
    <col min="1039" max="1280" width="9.140625" style="27"/>
    <col min="1281" max="1281" width="42.42578125" style="27" customWidth="1"/>
    <col min="1282" max="1283" width="15" style="27" bestFit="1" customWidth="1"/>
    <col min="1284" max="1293" width="14" style="27" bestFit="1" customWidth="1"/>
    <col min="1294" max="1294" width="15" style="27" bestFit="1" customWidth="1"/>
    <col min="1295" max="1536" width="9.140625" style="27"/>
    <col min="1537" max="1537" width="42.42578125" style="27" customWidth="1"/>
    <col min="1538" max="1539" width="15" style="27" bestFit="1" customWidth="1"/>
    <col min="1540" max="1549" width="14" style="27" bestFit="1" customWidth="1"/>
    <col min="1550" max="1550" width="15" style="27" bestFit="1" customWidth="1"/>
    <col min="1551" max="1792" width="9.140625" style="27"/>
    <col min="1793" max="1793" width="42.42578125" style="27" customWidth="1"/>
    <col min="1794" max="1795" width="15" style="27" bestFit="1" customWidth="1"/>
    <col min="1796" max="1805" width="14" style="27" bestFit="1" customWidth="1"/>
    <col min="1806" max="1806" width="15" style="27" bestFit="1" customWidth="1"/>
    <col min="1807" max="2048" width="9.140625" style="27"/>
    <col min="2049" max="2049" width="42.42578125" style="27" customWidth="1"/>
    <col min="2050" max="2051" width="15" style="27" bestFit="1" customWidth="1"/>
    <col min="2052" max="2061" width="14" style="27" bestFit="1" customWidth="1"/>
    <col min="2062" max="2062" width="15" style="27" bestFit="1" customWidth="1"/>
    <col min="2063" max="2304" width="9.140625" style="27"/>
    <col min="2305" max="2305" width="42.42578125" style="27" customWidth="1"/>
    <col min="2306" max="2307" width="15" style="27" bestFit="1" customWidth="1"/>
    <col min="2308" max="2317" width="14" style="27" bestFit="1" customWidth="1"/>
    <col min="2318" max="2318" width="15" style="27" bestFit="1" customWidth="1"/>
    <col min="2319" max="2560" width="9.140625" style="27"/>
    <col min="2561" max="2561" width="42.42578125" style="27" customWidth="1"/>
    <col min="2562" max="2563" width="15" style="27" bestFit="1" customWidth="1"/>
    <col min="2564" max="2573" width="14" style="27" bestFit="1" customWidth="1"/>
    <col min="2574" max="2574" width="15" style="27" bestFit="1" customWidth="1"/>
    <col min="2575" max="2816" width="9.140625" style="27"/>
    <col min="2817" max="2817" width="42.42578125" style="27" customWidth="1"/>
    <col min="2818" max="2819" width="15" style="27" bestFit="1" customWidth="1"/>
    <col min="2820" max="2829" width="14" style="27" bestFit="1" customWidth="1"/>
    <col min="2830" max="2830" width="15" style="27" bestFit="1" customWidth="1"/>
    <col min="2831" max="3072" width="9.140625" style="27"/>
    <col min="3073" max="3073" width="42.42578125" style="27" customWidth="1"/>
    <col min="3074" max="3075" width="15" style="27" bestFit="1" customWidth="1"/>
    <col min="3076" max="3085" width="14" style="27" bestFit="1" customWidth="1"/>
    <col min="3086" max="3086" width="15" style="27" bestFit="1" customWidth="1"/>
    <col min="3087" max="3328" width="9.140625" style="27"/>
    <col min="3329" max="3329" width="42.42578125" style="27" customWidth="1"/>
    <col min="3330" max="3331" width="15" style="27" bestFit="1" customWidth="1"/>
    <col min="3332" max="3341" width="14" style="27" bestFit="1" customWidth="1"/>
    <col min="3342" max="3342" width="15" style="27" bestFit="1" customWidth="1"/>
    <col min="3343" max="3584" width="9.140625" style="27"/>
    <col min="3585" max="3585" width="42.42578125" style="27" customWidth="1"/>
    <col min="3586" max="3587" width="15" style="27" bestFit="1" customWidth="1"/>
    <col min="3588" max="3597" width="14" style="27" bestFit="1" customWidth="1"/>
    <col min="3598" max="3598" width="15" style="27" bestFit="1" customWidth="1"/>
    <col min="3599" max="3840" width="9.140625" style="27"/>
    <col min="3841" max="3841" width="42.42578125" style="27" customWidth="1"/>
    <col min="3842" max="3843" width="15" style="27" bestFit="1" customWidth="1"/>
    <col min="3844" max="3853" width="14" style="27" bestFit="1" customWidth="1"/>
    <col min="3854" max="3854" width="15" style="27" bestFit="1" customWidth="1"/>
    <col min="3855" max="4096" width="9.140625" style="27"/>
    <col min="4097" max="4097" width="42.42578125" style="27" customWidth="1"/>
    <col min="4098" max="4099" width="15" style="27" bestFit="1" customWidth="1"/>
    <col min="4100" max="4109" width="14" style="27" bestFit="1" customWidth="1"/>
    <col min="4110" max="4110" width="15" style="27" bestFit="1" customWidth="1"/>
    <col min="4111" max="4352" width="9.140625" style="27"/>
    <col min="4353" max="4353" width="42.42578125" style="27" customWidth="1"/>
    <col min="4354" max="4355" width="15" style="27" bestFit="1" customWidth="1"/>
    <col min="4356" max="4365" width="14" style="27" bestFit="1" customWidth="1"/>
    <col min="4366" max="4366" width="15" style="27" bestFit="1" customWidth="1"/>
    <col min="4367" max="4608" width="9.140625" style="27"/>
    <col min="4609" max="4609" width="42.42578125" style="27" customWidth="1"/>
    <col min="4610" max="4611" width="15" style="27" bestFit="1" customWidth="1"/>
    <col min="4612" max="4621" width="14" style="27" bestFit="1" customWidth="1"/>
    <col min="4622" max="4622" width="15" style="27" bestFit="1" customWidth="1"/>
    <col min="4623" max="4864" width="9.140625" style="27"/>
    <col min="4865" max="4865" width="42.42578125" style="27" customWidth="1"/>
    <col min="4866" max="4867" width="15" style="27" bestFit="1" customWidth="1"/>
    <col min="4868" max="4877" width="14" style="27" bestFit="1" customWidth="1"/>
    <col min="4878" max="4878" width="15" style="27" bestFit="1" customWidth="1"/>
    <col min="4879" max="5120" width="9.140625" style="27"/>
    <col min="5121" max="5121" width="42.42578125" style="27" customWidth="1"/>
    <col min="5122" max="5123" width="15" style="27" bestFit="1" customWidth="1"/>
    <col min="5124" max="5133" width="14" style="27" bestFit="1" customWidth="1"/>
    <col min="5134" max="5134" width="15" style="27" bestFit="1" customWidth="1"/>
    <col min="5135" max="5376" width="9.140625" style="27"/>
    <col min="5377" max="5377" width="42.42578125" style="27" customWidth="1"/>
    <col min="5378" max="5379" width="15" style="27" bestFit="1" customWidth="1"/>
    <col min="5380" max="5389" width="14" style="27" bestFit="1" customWidth="1"/>
    <col min="5390" max="5390" width="15" style="27" bestFit="1" customWidth="1"/>
    <col min="5391" max="5632" width="9.140625" style="27"/>
    <col min="5633" max="5633" width="42.42578125" style="27" customWidth="1"/>
    <col min="5634" max="5635" width="15" style="27" bestFit="1" customWidth="1"/>
    <col min="5636" max="5645" width="14" style="27" bestFit="1" customWidth="1"/>
    <col min="5646" max="5646" width="15" style="27" bestFit="1" customWidth="1"/>
    <col min="5647" max="5888" width="9.140625" style="27"/>
    <col min="5889" max="5889" width="42.42578125" style="27" customWidth="1"/>
    <col min="5890" max="5891" width="15" style="27" bestFit="1" customWidth="1"/>
    <col min="5892" max="5901" width="14" style="27" bestFit="1" customWidth="1"/>
    <col min="5902" max="5902" width="15" style="27" bestFit="1" customWidth="1"/>
    <col min="5903" max="6144" width="9.140625" style="27"/>
    <col min="6145" max="6145" width="42.42578125" style="27" customWidth="1"/>
    <col min="6146" max="6147" width="15" style="27" bestFit="1" customWidth="1"/>
    <col min="6148" max="6157" width="14" style="27" bestFit="1" customWidth="1"/>
    <col min="6158" max="6158" width="15" style="27" bestFit="1" customWidth="1"/>
    <col min="6159" max="6400" width="9.140625" style="27"/>
    <col min="6401" max="6401" width="42.42578125" style="27" customWidth="1"/>
    <col min="6402" max="6403" width="15" style="27" bestFit="1" customWidth="1"/>
    <col min="6404" max="6413" width="14" style="27" bestFit="1" customWidth="1"/>
    <col min="6414" max="6414" width="15" style="27" bestFit="1" customWidth="1"/>
    <col min="6415" max="6656" width="9.140625" style="27"/>
    <col min="6657" max="6657" width="42.42578125" style="27" customWidth="1"/>
    <col min="6658" max="6659" width="15" style="27" bestFit="1" customWidth="1"/>
    <col min="6660" max="6669" width="14" style="27" bestFit="1" customWidth="1"/>
    <col min="6670" max="6670" width="15" style="27" bestFit="1" customWidth="1"/>
    <col min="6671" max="6912" width="9.140625" style="27"/>
    <col min="6913" max="6913" width="42.42578125" style="27" customWidth="1"/>
    <col min="6914" max="6915" width="15" style="27" bestFit="1" customWidth="1"/>
    <col min="6916" max="6925" width="14" style="27" bestFit="1" customWidth="1"/>
    <col min="6926" max="6926" width="15" style="27" bestFit="1" customWidth="1"/>
    <col min="6927" max="7168" width="9.140625" style="27"/>
    <col min="7169" max="7169" width="42.42578125" style="27" customWidth="1"/>
    <col min="7170" max="7171" width="15" style="27" bestFit="1" customWidth="1"/>
    <col min="7172" max="7181" width="14" style="27" bestFit="1" customWidth="1"/>
    <col min="7182" max="7182" width="15" style="27" bestFit="1" customWidth="1"/>
    <col min="7183" max="7424" width="9.140625" style="27"/>
    <col min="7425" max="7425" width="42.42578125" style="27" customWidth="1"/>
    <col min="7426" max="7427" width="15" style="27" bestFit="1" customWidth="1"/>
    <col min="7428" max="7437" width="14" style="27" bestFit="1" customWidth="1"/>
    <col min="7438" max="7438" width="15" style="27" bestFit="1" customWidth="1"/>
    <col min="7439" max="7680" width="9.140625" style="27"/>
    <col min="7681" max="7681" width="42.42578125" style="27" customWidth="1"/>
    <col min="7682" max="7683" width="15" style="27" bestFit="1" customWidth="1"/>
    <col min="7684" max="7693" width="14" style="27" bestFit="1" customWidth="1"/>
    <col min="7694" max="7694" width="15" style="27" bestFit="1" customWidth="1"/>
    <col min="7695" max="7936" width="9.140625" style="27"/>
    <col min="7937" max="7937" width="42.42578125" style="27" customWidth="1"/>
    <col min="7938" max="7939" width="15" style="27" bestFit="1" customWidth="1"/>
    <col min="7940" max="7949" width="14" style="27" bestFit="1" customWidth="1"/>
    <col min="7950" max="7950" width="15" style="27" bestFit="1" customWidth="1"/>
    <col min="7951" max="8192" width="9.140625" style="27"/>
    <col min="8193" max="8193" width="42.42578125" style="27" customWidth="1"/>
    <col min="8194" max="8195" width="15" style="27" bestFit="1" customWidth="1"/>
    <col min="8196" max="8205" width="14" style="27" bestFit="1" customWidth="1"/>
    <col min="8206" max="8206" width="15" style="27" bestFit="1" customWidth="1"/>
    <col min="8207" max="8448" width="9.140625" style="27"/>
    <col min="8449" max="8449" width="42.42578125" style="27" customWidth="1"/>
    <col min="8450" max="8451" width="15" style="27" bestFit="1" customWidth="1"/>
    <col min="8452" max="8461" width="14" style="27" bestFit="1" customWidth="1"/>
    <col min="8462" max="8462" width="15" style="27" bestFit="1" customWidth="1"/>
    <col min="8463" max="8704" width="9.140625" style="27"/>
    <col min="8705" max="8705" width="42.42578125" style="27" customWidth="1"/>
    <col min="8706" max="8707" width="15" style="27" bestFit="1" customWidth="1"/>
    <col min="8708" max="8717" width="14" style="27" bestFit="1" customWidth="1"/>
    <col min="8718" max="8718" width="15" style="27" bestFit="1" customWidth="1"/>
    <col min="8719" max="8960" width="9.140625" style="27"/>
    <col min="8961" max="8961" width="42.42578125" style="27" customWidth="1"/>
    <col min="8962" max="8963" width="15" style="27" bestFit="1" customWidth="1"/>
    <col min="8964" max="8973" width="14" style="27" bestFit="1" customWidth="1"/>
    <col min="8974" max="8974" width="15" style="27" bestFit="1" customWidth="1"/>
    <col min="8975" max="9216" width="9.140625" style="27"/>
    <col min="9217" max="9217" width="42.42578125" style="27" customWidth="1"/>
    <col min="9218" max="9219" width="15" style="27" bestFit="1" customWidth="1"/>
    <col min="9220" max="9229" width="14" style="27" bestFit="1" customWidth="1"/>
    <col min="9230" max="9230" width="15" style="27" bestFit="1" customWidth="1"/>
    <col min="9231" max="9472" width="9.140625" style="27"/>
    <col min="9473" max="9473" width="42.42578125" style="27" customWidth="1"/>
    <col min="9474" max="9475" width="15" style="27" bestFit="1" customWidth="1"/>
    <col min="9476" max="9485" width="14" style="27" bestFit="1" customWidth="1"/>
    <col min="9486" max="9486" width="15" style="27" bestFit="1" customWidth="1"/>
    <col min="9487" max="9728" width="9.140625" style="27"/>
    <col min="9729" max="9729" width="42.42578125" style="27" customWidth="1"/>
    <col min="9730" max="9731" width="15" style="27" bestFit="1" customWidth="1"/>
    <col min="9732" max="9741" width="14" style="27" bestFit="1" customWidth="1"/>
    <col min="9742" max="9742" width="15" style="27" bestFit="1" customWidth="1"/>
    <col min="9743" max="9984" width="9.140625" style="27"/>
    <col min="9985" max="9985" width="42.42578125" style="27" customWidth="1"/>
    <col min="9986" max="9987" width="15" style="27" bestFit="1" customWidth="1"/>
    <col min="9988" max="9997" width="14" style="27" bestFit="1" customWidth="1"/>
    <col min="9998" max="9998" width="15" style="27" bestFit="1" customWidth="1"/>
    <col min="9999" max="10240" width="9.140625" style="27"/>
    <col min="10241" max="10241" width="42.42578125" style="27" customWidth="1"/>
    <col min="10242" max="10243" width="15" style="27" bestFit="1" customWidth="1"/>
    <col min="10244" max="10253" width="14" style="27" bestFit="1" customWidth="1"/>
    <col min="10254" max="10254" width="15" style="27" bestFit="1" customWidth="1"/>
    <col min="10255" max="10496" width="9.140625" style="27"/>
    <col min="10497" max="10497" width="42.42578125" style="27" customWidth="1"/>
    <col min="10498" max="10499" width="15" style="27" bestFit="1" customWidth="1"/>
    <col min="10500" max="10509" width="14" style="27" bestFit="1" customWidth="1"/>
    <col min="10510" max="10510" width="15" style="27" bestFit="1" customWidth="1"/>
    <col min="10511" max="10752" width="9.140625" style="27"/>
    <col min="10753" max="10753" width="42.42578125" style="27" customWidth="1"/>
    <col min="10754" max="10755" width="15" style="27" bestFit="1" customWidth="1"/>
    <col min="10756" max="10765" width="14" style="27" bestFit="1" customWidth="1"/>
    <col min="10766" max="10766" width="15" style="27" bestFit="1" customWidth="1"/>
    <col min="10767" max="11008" width="9.140625" style="27"/>
    <col min="11009" max="11009" width="42.42578125" style="27" customWidth="1"/>
    <col min="11010" max="11011" width="15" style="27" bestFit="1" customWidth="1"/>
    <col min="11012" max="11021" width="14" style="27" bestFit="1" customWidth="1"/>
    <col min="11022" max="11022" width="15" style="27" bestFit="1" customWidth="1"/>
    <col min="11023" max="11264" width="9.140625" style="27"/>
    <col min="11265" max="11265" width="42.42578125" style="27" customWidth="1"/>
    <col min="11266" max="11267" width="15" style="27" bestFit="1" customWidth="1"/>
    <col min="11268" max="11277" width="14" style="27" bestFit="1" customWidth="1"/>
    <col min="11278" max="11278" width="15" style="27" bestFit="1" customWidth="1"/>
    <col min="11279" max="11520" width="9.140625" style="27"/>
    <col min="11521" max="11521" width="42.42578125" style="27" customWidth="1"/>
    <col min="11522" max="11523" width="15" style="27" bestFit="1" customWidth="1"/>
    <col min="11524" max="11533" width="14" style="27" bestFit="1" customWidth="1"/>
    <col min="11534" max="11534" width="15" style="27" bestFit="1" customWidth="1"/>
    <col min="11535" max="11776" width="9.140625" style="27"/>
    <col min="11777" max="11777" width="42.42578125" style="27" customWidth="1"/>
    <col min="11778" max="11779" width="15" style="27" bestFit="1" customWidth="1"/>
    <col min="11780" max="11789" width="14" style="27" bestFit="1" customWidth="1"/>
    <col min="11790" max="11790" width="15" style="27" bestFit="1" customWidth="1"/>
    <col min="11791" max="12032" width="9.140625" style="27"/>
    <col min="12033" max="12033" width="42.42578125" style="27" customWidth="1"/>
    <col min="12034" max="12035" width="15" style="27" bestFit="1" customWidth="1"/>
    <col min="12036" max="12045" width="14" style="27" bestFit="1" customWidth="1"/>
    <col min="12046" max="12046" width="15" style="27" bestFit="1" customWidth="1"/>
    <col min="12047" max="12288" width="9.140625" style="27"/>
    <col min="12289" max="12289" width="42.42578125" style="27" customWidth="1"/>
    <col min="12290" max="12291" width="15" style="27" bestFit="1" customWidth="1"/>
    <col min="12292" max="12301" width="14" style="27" bestFit="1" customWidth="1"/>
    <col min="12302" max="12302" width="15" style="27" bestFit="1" customWidth="1"/>
    <col min="12303" max="12544" width="9.140625" style="27"/>
    <col min="12545" max="12545" width="42.42578125" style="27" customWidth="1"/>
    <col min="12546" max="12547" width="15" style="27" bestFit="1" customWidth="1"/>
    <col min="12548" max="12557" width="14" style="27" bestFit="1" customWidth="1"/>
    <col min="12558" max="12558" width="15" style="27" bestFit="1" customWidth="1"/>
    <col min="12559" max="12800" width="9.140625" style="27"/>
    <col min="12801" max="12801" width="42.42578125" style="27" customWidth="1"/>
    <col min="12802" max="12803" width="15" style="27" bestFit="1" customWidth="1"/>
    <col min="12804" max="12813" width="14" style="27" bestFit="1" customWidth="1"/>
    <col min="12814" max="12814" width="15" style="27" bestFit="1" customWidth="1"/>
    <col min="12815" max="13056" width="9.140625" style="27"/>
    <col min="13057" max="13057" width="42.42578125" style="27" customWidth="1"/>
    <col min="13058" max="13059" width="15" style="27" bestFit="1" customWidth="1"/>
    <col min="13060" max="13069" width="14" style="27" bestFit="1" customWidth="1"/>
    <col min="13070" max="13070" width="15" style="27" bestFit="1" customWidth="1"/>
    <col min="13071" max="13312" width="9.140625" style="27"/>
    <col min="13313" max="13313" width="42.42578125" style="27" customWidth="1"/>
    <col min="13314" max="13315" width="15" style="27" bestFit="1" customWidth="1"/>
    <col min="13316" max="13325" width="14" style="27" bestFit="1" customWidth="1"/>
    <col min="13326" max="13326" width="15" style="27" bestFit="1" customWidth="1"/>
    <col min="13327" max="13568" width="9.140625" style="27"/>
    <col min="13569" max="13569" width="42.42578125" style="27" customWidth="1"/>
    <col min="13570" max="13571" width="15" style="27" bestFit="1" customWidth="1"/>
    <col min="13572" max="13581" width="14" style="27" bestFit="1" customWidth="1"/>
    <col min="13582" max="13582" width="15" style="27" bestFit="1" customWidth="1"/>
    <col min="13583" max="13824" width="9.140625" style="27"/>
    <col min="13825" max="13825" width="42.42578125" style="27" customWidth="1"/>
    <col min="13826" max="13827" width="15" style="27" bestFit="1" customWidth="1"/>
    <col min="13828" max="13837" width="14" style="27" bestFit="1" customWidth="1"/>
    <col min="13838" max="13838" width="15" style="27" bestFit="1" customWidth="1"/>
    <col min="13839" max="14080" width="9.140625" style="27"/>
    <col min="14081" max="14081" width="42.42578125" style="27" customWidth="1"/>
    <col min="14082" max="14083" width="15" style="27" bestFit="1" customWidth="1"/>
    <col min="14084" max="14093" width="14" style="27" bestFit="1" customWidth="1"/>
    <col min="14094" max="14094" width="15" style="27" bestFit="1" customWidth="1"/>
    <col min="14095" max="14336" width="9.140625" style="27"/>
    <col min="14337" max="14337" width="42.42578125" style="27" customWidth="1"/>
    <col min="14338" max="14339" width="15" style="27" bestFit="1" customWidth="1"/>
    <col min="14340" max="14349" width="14" style="27" bestFit="1" customWidth="1"/>
    <col min="14350" max="14350" width="15" style="27" bestFit="1" customWidth="1"/>
    <col min="14351" max="14592" width="9.140625" style="27"/>
    <col min="14593" max="14593" width="42.42578125" style="27" customWidth="1"/>
    <col min="14594" max="14595" width="15" style="27" bestFit="1" customWidth="1"/>
    <col min="14596" max="14605" width="14" style="27" bestFit="1" customWidth="1"/>
    <col min="14606" max="14606" width="15" style="27" bestFit="1" customWidth="1"/>
    <col min="14607" max="14848" width="9.140625" style="27"/>
    <col min="14849" max="14849" width="42.42578125" style="27" customWidth="1"/>
    <col min="14850" max="14851" width="15" style="27" bestFit="1" customWidth="1"/>
    <col min="14852" max="14861" width="14" style="27" bestFit="1" customWidth="1"/>
    <col min="14862" max="14862" width="15" style="27" bestFit="1" customWidth="1"/>
    <col min="14863" max="15104" width="9.140625" style="27"/>
    <col min="15105" max="15105" width="42.42578125" style="27" customWidth="1"/>
    <col min="15106" max="15107" width="15" style="27" bestFit="1" customWidth="1"/>
    <col min="15108" max="15117" width="14" style="27" bestFit="1" customWidth="1"/>
    <col min="15118" max="15118" width="15" style="27" bestFit="1" customWidth="1"/>
    <col min="15119" max="15360" width="9.140625" style="27"/>
    <col min="15361" max="15361" width="42.42578125" style="27" customWidth="1"/>
    <col min="15362" max="15363" width="15" style="27" bestFit="1" customWidth="1"/>
    <col min="15364" max="15373" width="14" style="27" bestFit="1" customWidth="1"/>
    <col min="15374" max="15374" width="15" style="27" bestFit="1" customWidth="1"/>
    <col min="15375" max="15616" width="9.140625" style="27"/>
    <col min="15617" max="15617" width="42.42578125" style="27" customWidth="1"/>
    <col min="15618" max="15619" width="15" style="27" bestFit="1" customWidth="1"/>
    <col min="15620" max="15629" width="14" style="27" bestFit="1" customWidth="1"/>
    <col min="15630" max="15630" width="15" style="27" bestFit="1" customWidth="1"/>
    <col min="15631" max="15872" width="9.140625" style="27"/>
    <col min="15873" max="15873" width="42.42578125" style="27" customWidth="1"/>
    <col min="15874" max="15875" width="15" style="27" bestFit="1" customWidth="1"/>
    <col min="15876" max="15885" width="14" style="27" bestFit="1" customWidth="1"/>
    <col min="15886" max="15886" width="15" style="27" bestFit="1" customWidth="1"/>
    <col min="15887" max="16128" width="9.140625" style="27"/>
    <col min="16129" max="16129" width="42.42578125" style="27" customWidth="1"/>
    <col min="16130" max="16131" width="15" style="27" bestFit="1" customWidth="1"/>
    <col min="16132" max="16141" width="14" style="27" bestFit="1" customWidth="1"/>
    <col min="16142" max="16142" width="15" style="27" bestFit="1" customWidth="1"/>
    <col min="16143" max="16384" width="9.140625" style="27"/>
  </cols>
  <sheetData>
    <row r="1" spans="1:15" s="54" customFormat="1"/>
    <row r="2" spans="1:15" s="54" customFormat="1" ht="18">
      <c r="A2" s="55" t="s">
        <v>263</v>
      </c>
    </row>
    <row r="3" spans="1:15" s="54" customFormat="1"/>
    <row r="4" spans="1:15" s="54" customFormat="1" ht="14.25">
      <c r="A4" s="35"/>
      <c r="B4" s="35"/>
      <c r="C4" s="35"/>
      <c r="D4" s="35"/>
      <c r="E4" s="35"/>
      <c r="F4" s="35"/>
      <c r="G4" s="35"/>
      <c r="H4" s="35"/>
      <c r="I4" s="35"/>
      <c r="J4" s="35"/>
      <c r="K4" s="35"/>
      <c r="L4" s="35"/>
      <c r="M4" s="35"/>
      <c r="N4" s="35"/>
      <c r="O4" s="35"/>
    </row>
    <row r="5" spans="1:15" s="57" customFormat="1" ht="15">
      <c r="A5" s="56" t="s">
        <v>59</v>
      </c>
      <c r="B5" s="56" t="s">
        <v>27</v>
      </c>
      <c r="C5" s="56" t="s">
        <v>28</v>
      </c>
      <c r="D5" s="56" t="s">
        <v>29</v>
      </c>
      <c r="E5" s="56" t="s">
        <v>30</v>
      </c>
      <c r="F5" s="56" t="s">
        <v>31</v>
      </c>
      <c r="G5" s="56" t="s">
        <v>32</v>
      </c>
      <c r="H5" s="56" t="s">
        <v>33</v>
      </c>
      <c r="I5" s="56" t="s">
        <v>34</v>
      </c>
      <c r="J5" s="56" t="s">
        <v>35</v>
      </c>
      <c r="K5" s="56" t="s">
        <v>36</v>
      </c>
      <c r="L5" s="56" t="s">
        <v>37</v>
      </c>
      <c r="M5" s="56" t="s">
        <v>38</v>
      </c>
      <c r="N5" s="56" t="s">
        <v>9</v>
      </c>
      <c r="O5" s="35"/>
    </row>
    <row r="6" spans="1:15" s="54" customFormat="1" ht="15">
      <c r="A6" s="58" t="s">
        <v>60</v>
      </c>
      <c r="B6" s="35"/>
      <c r="C6" s="35"/>
      <c r="D6" s="35"/>
      <c r="E6" s="35"/>
      <c r="F6" s="35"/>
      <c r="G6" s="35"/>
      <c r="H6" s="35"/>
      <c r="I6" s="35"/>
      <c r="J6" s="35"/>
      <c r="K6" s="35"/>
      <c r="L6" s="35"/>
      <c r="M6" s="35"/>
      <c r="N6" s="35"/>
      <c r="O6" s="35"/>
    </row>
    <row r="7" spans="1:15" s="54" customFormat="1" ht="14.25">
      <c r="A7" s="30" t="s">
        <v>251</v>
      </c>
      <c r="B7" s="14"/>
      <c r="C7" s="14"/>
      <c r="D7" s="14"/>
      <c r="E7" s="14"/>
      <c r="F7" s="14"/>
      <c r="G7" s="14"/>
      <c r="H7" s="14"/>
      <c r="I7" s="14"/>
      <c r="J7" s="14"/>
      <c r="K7" s="14"/>
      <c r="L7" s="14"/>
      <c r="M7" s="14"/>
      <c r="N7" s="14"/>
      <c r="O7" s="35"/>
    </row>
    <row r="8" spans="1:15" s="54" customFormat="1" ht="14.25">
      <c r="A8" s="30"/>
      <c r="B8" s="14"/>
      <c r="C8" s="14"/>
      <c r="D8" s="14"/>
      <c r="E8" s="14"/>
      <c r="F8" s="14"/>
      <c r="G8" s="14"/>
      <c r="H8" s="14"/>
      <c r="I8" s="14"/>
      <c r="J8" s="14"/>
      <c r="K8" s="14"/>
      <c r="L8" s="14"/>
      <c r="M8" s="14"/>
      <c r="N8" s="14"/>
      <c r="O8" s="35"/>
    </row>
    <row r="9" spans="1:15" ht="14.25">
      <c r="A9" s="30" t="s">
        <v>95</v>
      </c>
      <c r="B9" s="59">
        <v>862.17</v>
      </c>
      <c r="C9" s="59">
        <v>862.17</v>
      </c>
      <c r="D9" s="59">
        <v>862.17</v>
      </c>
      <c r="E9" s="59">
        <v>862.17</v>
      </c>
      <c r="F9" s="59">
        <v>862.17</v>
      </c>
      <c r="G9" s="77">
        <v>862.17</v>
      </c>
      <c r="H9" s="59">
        <v>862.17</v>
      </c>
      <c r="I9" s="59">
        <v>862.17</v>
      </c>
      <c r="J9" s="77">
        <v>862.17</v>
      </c>
      <c r="K9" s="59">
        <v>862.17</v>
      </c>
      <c r="L9" s="59">
        <v>862.17</v>
      </c>
      <c r="M9" s="59"/>
      <c r="N9" s="60">
        <f t="shared" ref="N9:N32" si="0">SUM(B9:M9)</f>
        <v>9483.869999999999</v>
      </c>
      <c r="O9" s="30"/>
    </row>
    <row r="10" spans="1:15" ht="14.25">
      <c r="A10" s="30" t="s">
        <v>96</v>
      </c>
      <c r="B10" s="59">
        <v>1006193.82</v>
      </c>
      <c r="C10" s="59">
        <v>1400263.37</v>
      </c>
      <c r="D10" s="59">
        <v>1294732.8400000001</v>
      </c>
      <c r="E10" s="59">
        <v>1267907.1499999999</v>
      </c>
      <c r="F10" s="59">
        <v>1218770.6299999999</v>
      </c>
      <c r="G10" s="77">
        <v>1537908.94</v>
      </c>
      <c r="H10" s="59">
        <v>1186643.01</v>
      </c>
      <c r="I10" s="59">
        <v>1201611.8500000001</v>
      </c>
      <c r="J10" s="77">
        <v>1472812.01</v>
      </c>
      <c r="K10" s="59">
        <v>1266288.51</v>
      </c>
      <c r="L10" s="59">
        <v>1291174.8400000001</v>
      </c>
      <c r="M10" s="59"/>
      <c r="N10" s="60">
        <f t="shared" si="0"/>
        <v>14144306.969999999</v>
      </c>
      <c r="O10" s="30"/>
    </row>
    <row r="11" spans="1:15" ht="14.25">
      <c r="A11" s="30" t="s">
        <v>97</v>
      </c>
      <c r="B11" s="59">
        <v>47048.74</v>
      </c>
      <c r="C11" s="59">
        <v>65475.09</v>
      </c>
      <c r="D11" s="59">
        <v>60540.57</v>
      </c>
      <c r="E11" s="59">
        <v>59286.22</v>
      </c>
      <c r="F11" s="59">
        <v>56988.639999999999</v>
      </c>
      <c r="G11" s="77">
        <v>71911.27</v>
      </c>
      <c r="H11" s="59">
        <v>55486.38</v>
      </c>
      <c r="I11" s="59">
        <v>56186.31</v>
      </c>
      <c r="J11" s="77">
        <v>68867.399999999994</v>
      </c>
      <c r="K11" s="59">
        <v>59210.54</v>
      </c>
      <c r="L11" s="59">
        <v>60374.2</v>
      </c>
      <c r="M11" s="59"/>
      <c r="N11" s="60">
        <f t="shared" si="0"/>
        <v>661375.36</v>
      </c>
      <c r="O11" s="30"/>
    </row>
    <row r="12" spans="1:15" ht="14.25">
      <c r="A12" s="30" t="s">
        <v>98</v>
      </c>
      <c r="B12" s="59">
        <v>39215070.990000002</v>
      </c>
      <c r="C12" s="59">
        <v>54573409.740000002</v>
      </c>
      <c r="D12" s="59">
        <v>50460496.823760934</v>
      </c>
      <c r="E12" s="59">
        <v>49415001.270000003</v>
      </c>
      <c r="F12" s="59">
        <v>47499970.270000003</v>
      </c>
      <c r="G12" s="77">
        <v>59937963.25</v>
      </c>
      <c r="H12" s="59">
        <v>46247839.259999998</v>
      </c>
      <c r="I12" s="59">
        <v>46831229.869999997</v>
      </c>
      <c r="J12" s="77">
        <v>57400897.049999997</v>
      </c>
      <c r="K12" s="59">
        <v>49351917.020000003</v>
      </c>
      <c r="L12" s="59">
        <v>50321828.530000001</v>
      </c>
      <c r="M12" s="59"/>
      <c r="N12" s="60">
        <f t="shared" si="0"/>
        <v>551255624.07376099</v>
      </c>
      <c r="O12" s="30"/>
    </row>
    <row r="13" spans="1:15" ht="14.25">
      <c r="A13" s="30" t="s">
        <v>99</v>
      </c>
      <c r="B13" s="59">
        <v>621899.59</v>
      </c>
      <c r="C13" s="59">
        <v>865462.7</v>
      </c>
      <c r="D13" s="59">
        <v>800237.3</v>
      </c>
      <c r="E13" s="59">
        <v>783657.11</v>
      </c>
      <c r="F13" s="59">
        <v>753287.23</v>
      </c>
      <c r="G13" s="77">
        <v>950537.49</v>
      </c>
      <c r="H13" s="59">
        <v>733430.07</v>
      </c>
      <c r="I13" s="59">
        <v>742681.88</v>
      </c>
      <c r="J13" s="77">
        <v>910302.94</v>
      </c>
      <c r="K13" s="59">
        <v>782656.67</v>
      </c>
      <c r="L13" s="59">
        <v>798038.2</v>
      </c>
      <c r="M13" s="59"/>
      <c r="N13" s="60">
        <f t="shared" si="0"/>
        <v>8742191.1799999997</v>
      </c>
      <c r="O13" s="30"/>
    </row>
    <row r="14" spans="1:15" ht="14.25">
      <c r="A14" s="30" t="s">
        <v>100</v>
      </c>
      <c r="B14" s="59">
        <v>11494924.76</v>
      </c>
      <c r="C14" s="59">
        <v>15996840.560000001</v>
      </c>
      <c r="D14" s="59">
        <v>14791242.24</v>
      </c>
      <c r="E14" s="59">
        <v>14484781.16</v>
      </c>
      <c r="F14" s="59">
        <v>13923437.35</v>
      </c>
      <c r="G14" s="77">
        <v>17569326.289999999</v>
      </c>
      <c r="H14" s="59">
        <v>13556406.210000001</v>
      </c>
      <c r="I14" s="59">
        <v>13727412.699999999</v>
      </c>
      <c r="J14" s="77">
        <v>16825648.289999999</v>
      </c>
      <c r="K14" s="59">
        <v>14466289.58</v>
      </c>
      <c r="L14" s="59">
        <v>14750595.060000001</v>
      </c>
      <c r="M14" s="59"/>
      <c r="N14" s="60">
        <f t="shared" si="0"/>
        <v>161586904.20000002</v>
      </c>
      <c r="O14" s="30"/>
    </row>
    <row r="15" spans="1:15" ht="14.25">
      <c r="A15" s="30" t="s">
        <v>101</v>
      </c>
      <c r="B15" s="59">
        <v>29579462.469999999</v>
      </c>
      <c r="C15" s="59">
        <v>41164075.020000003</v>
      </c>
      <c r="D15" s="59">
        <v>38061753.670000002</v>
      </c>
      <c r="E15" s="59">
        <v>37273148.770000003</v>
      </c>
      <c r="F15" s="59">
        <v>35828663.630000003</v>
      </c>
      <c r="G15" s="77">
        <v>45210494.060000002</v>
      </c>
      <c r="H15" s="59">
        <v>34884196.039999999</v>
      </c>
      <c r="I15" s="59">
        <v>35324240.670000002</v>
      </c>
      <c r="J15" s="77">
        <v>43296815.119999997</v>
      </c>
      <c r="K15" s="59">
        <v>37225565.060000002</v>
      </c>
      <c r="L15" s="59">
        <v>37957157.799999997</v>
      </c>
      <c r="M15" s="59"/>
      <c r="N15" s="60">
        <f t="shared" si="0"/>
        <v>415805572.31</v>
      </c>
      <c r="O15" s="30"/>
    </row>
    <row r="16" spans="1:15" ht="14.25">
      <c r="A16" s="30" t="s">
        <v>102</v>
      </c>
      <c r="B16" s="59">
        <v>773001.83</v>
      </c>
      <c r="C16" s="59">
        <v>1075743.19</v>
      </c>
      <c r="D16" s="59">
        <v>994670.04</v>
      </c>
      <c r="E16" s="59">
        <v>974061.39</v>
      </c>
      <c r="F16" s="59">
        <v>936312.57</v>
      </c>
      <c r="G16" s="77">
        <v>1181488.49</v>
      </c>
      <c r="H16" s="59">
        <v>911630.74</v>
      </c>
      <c r="I16" s="59">
        <v>923130.46</v>
      </c>
      <c r="J16" s="77">
        <v>1131478.21</v>
      </c>
      <c r="K16" s="59">
        <v>972817.88</v>
      </c>
      <c r="L16" s="59">
        <v>991936.63</v>
      </c>
      <c r="M16" s="59"/>
      <c r="N16" s="60">
        <f t="shared" si="0"/>
        <v>10866271.430000003</v>
      </c>
      <c r="O16" s="30"/>
    </row>
    <row r="17" spans="1:15" ht="14.25">
      <c r="A17" s="30" t="s">
        <v>103</v>
      </c>
      <c r="B17" s="59">
        <v>974597.87</v>
      </c>
      <c r="C17" s="59">
        <v>1356293.06</v>
      </c>
      <c r="D17" s="59">
        <v>1254076.3400000001</v>
      </c>
      <c r="E17" s="59">
        <v>1228093.02</v>
      </c>
      <c r="F17" s="59">
        <v>1180499.45</v>
      </c>
      <c r="G17" s="77">
        <v>1489616.36</v>
      </c>
      <c r="H17" s="59">
        <v>1149380.69</v>
      </c>
      <c r="I17" s="59">
        <v>1163879.49</v>
      </c>
      <c r="J17" s="77">
        <v>1426563.57</v>
      </c>
      <c r="K17" s="59">
        <v>1226525.21</v>
      </c>
      <c r="L17" s="59">
        <v>1250630.06</v>
      </c>
      <c r="M17" s="59"/>
      <c r="N17" s="60">
        <f t="shared" si="0"/>
        <v>13700155.120000003</v>
      </c>
      <c r="O17" s="30"/>
    </row>
    <row r="18" spans="1:15" ht="14.25">
      <c r="A18" s="30" t="s">
        <v>104</v>
      </c>
      <c r="B18" s="59">
        <v>73073.62</v>
      </c>
      <c r="C18" s="59">
        <v>101692.44</v>
      </c>
      <c r="D18" s="59">
        <v>94028.42</v>
      </c>
      <c r="E18" s="59">
        <v>92080.24</v>
      </c>
      <c r="F18" s="59">
        <v>88511.75</v>
      </c>
      <c r="G18" s="77">
        <v>111688.79</v>
      </c>
      <c r="H18" s="59">
        <v>86178.53</v>
      </c>
      <c r="I18" s="59">
        <v>87265.62</v>
      </c>
      <c r="J18" s="77">
        <v>106961.2</v>
      </c>
      <c r="K18" s="59">
        <v>91962.68</v>
      </c>
      <c r="L18" s="59">
        <v>93770.02</v>
      </c>
      <c r="M18" s="59"/>
      <c r="N18" s="60">
        <f t="shared" si="0"/>
        <v>1027213.31</v>
      </c>
      <c r="O18" s="30"/>
    </row>
    <row r="19" spans="1:15" ht="14.25">
      <c r="A19" s="30" t="s">
        <v>105</v>
      </c>
      <c r="B19" s="59">
        <v>5934234.0199999996</v>
      </c>
      <c r="C19" s="59">
        <v>8356250.8200000003</v>
      </c>
      <c r="D19" s="59">
        <v>7707642.6500000004</v>
      </c>
      <c r="E19" s="59">
        <v>7542767.5300000003</v>
      </c>
      <c r="F19" s="59">
        <v>7240766.2999999998</v>
      </c>
      <c r="G19" s="77">
        <v>9202243.2899999991</v>
      </c>
      <c r="H19" s="59">
        <v>7043304.6799999997</v>
      </c>
      <c r="I19" s="59">
        <v>7135305.6399999997</v>
      </c>
      <c r="J19" s="77">
        <v>8802146.8200000003</v>
      </c>
      <c r="K19" s="59">
        <v>7532819.1200000001</v>
      </c>
      <c r="L19" s="59">
        <v>7685774.5899999999</v>
      </c>
      <c r="M19" s="59"/>
      <c r="N19" s="60">
        <f t="shared" si="0"/>
        <v>84183255.460000008</v>
      </c>
      <c r="O19" s="30"/>
    </row>
    <row r="20" spans="1:15" ht="14.25">
      <c r="A20" s="30" t="s">
        <v>106</v>
      </c>
      <c r="B20" s="59">
        <v>6840961.79</v>
      </c>
      <c r="C20" s="59">
        <v>9520181.9399999995</v>
      </c>
      <c r="D20" s="59">
        <v>8802695.5500000007</v>
      </c>
      <c r="E20" s="59">
        <v>8620311.6999999993</v>
      </c>
      <c r="F20" s="59">
        <v>8286239.79</v>
      </c>
      <c r="G20" s="77">
        <v>10456013.619999999</v>
      </c>
      <c r="H20" s="59">
        <v>8067808.9500000002</v>
      </c>
      <c r="I20" s="59">
        <v>8169579.8499999996</v>
      </c>
      <c r="J20" s="77">
        <v>10013429.359999999</v>
      </c>
      <c r="K20" s="59">
        <v>8609306.8300000001</v>
      </c>
      <c r="L20" s="59">
        <v>8778505.2400000002</v>
      </c>
      <c r="M20" s="59"/>
      <c r="N20" s="60">
        <f t="shared" si="0"/>
        <v>96165034.61999999</v>
      </c>
      <c r="O20" s="30"/>
    </row>
    <row r="21" spans="1:15" ht="14.25">
      <c r="A21" s="30" t="s">
        <v>107</v>
      </c>
      <c r="B21" s="59">
        <v>34922.01</v>
      </c>
      <c r="C21" s="59">
        <v>48598.99</v>
      </c>
      <c r="D21" s="59">
        <v>44936.34</v>
      </c>
      <c r="E21" s="59">
        <v>44005.3</v>
      </c>
      <c r="F21" s="59">
        <v>42299.92</v>
      </c>
      <c r="G21" s="77">
        <v>53376.26</v>
      </c>
      <c r="H21" s="59">
        <v>41184.86</v>
      </c>
      <c r="I21" s="59">
        <v>41704.39</v>
      </c>
      <c r="J21" s="77">
        <v>51116.94</v>
      </c>
      <c r="K21" s="59">
        <v>43949.120000000003</v>
      </c>
      <c r="L21" s="59">
        <v>44812.85</v>
      </c>
      <c r="M21" s="59"/>
      <c r="N21" s="60">
        <f t="shared" si="0"/>
        <v>490906.98</v>
      </c>
      <c r="O21" s="30"/>
    </row>
    <row r="22" spans="1:15" ht="14.25">
      <c r="A22" s="30" t="s">
        <v>108</v>
      </c>
      <c r="B22" s="59">
        <v>2627674.83</v>
      </c>
      <c r="C22" s="59">
        <v>3656787.33</v>
      </c>
      <c r="D22" s="59">
        <v>3381194.37</v>
      </c>
      <c r="E22" s="59">
        <v>3311139.1</v>
      </c>
      <c r="F22" s="59">
        <v>3182819.08</v>
      </c>
      <c r="G22" s="77">
        <v>4016248.68</v>
      </c>
      <c r="H22" s="59">
        <v>3098917.83</v>
      </c>
      <c r="I22" s="59">
        <v>3138008.95</v>
      </c>
      <c r="J22" s="77">
        <v>3846248.09</v>
      </c>
      <c r="K22" s="59">
        <v>3306912.03</v>
      </c>
      <c r="L22" s="59">
        <v>3371902.65</v>
      </c>
      <c r="M22" s="59"/>
      <c r="N22" s="60">
        <f t="shared" si="0"/>
        <v>36937852.939999998</v>
      </c>
      <c r="O22" s="30"/>
    </row>
    <row r="23" spans="1:15" ht="14.25">
      <c r="A23" s="30" t="s">
        <v>109</v>
      </c>
      <c r="B23" s="59">
        <v>20182.97</v>
      </c>
      <c r="C23" s="59">
        <v>28087.51</v>
      </c>
      <c r="D23" s="59">
        <v>25970.7</v>
      </c>
      <c r="E23" s="59">
        <v>25432.61</v>
      </c>
      <c r="F23" s="59">
        <v>24446.99</v>
      </c>
      <c r="G23" s="77">
        <v>30848.51</v>
      </c>
      <c r="H23" s="59">
        <v>23802.55</v>
      </c>
      <c r="I23" s="59">
        <v>24102.81</v>
      </c>
      <c r="J23" s="77">
        <v>29542.74</v>
      </c>
      <c r="K23" s="59">
        <v>25400.14</v>
      </c>
      <c r="L23" s="59">
        <v>25899.33</v>
      </c>
      <c r="M23" s="59"/>
      <c r="N23" s="60">
        <f t="shared" si="0"/>
        <v>283716.86</v>
      </c>
      <c r="O23" s="30"/>
    </row>
    <row r="24" spans="1:15" ht="14.25">
      <c r="A24" s="30" t="s">
        <v>110</v>
      </c>
      <c r="B24" s="59">
        <v>1184646.8</v>
      </c>
      <c r="C24" s="59">
        <v>1648606.35</v>
      </c>
      <c r="D24" s="59">
        <v>1524359.5</v>
      </c>
      <c r="E24" s="59">
        <v>1492776.16</v>
      </c>
      <c r="F24" s="59">
        <v>1434925.05</v>
      </c>
      <c r="G24" s="77">
        <v>1810663.97</v>
      </c>
      <c r="H24" s="59">
        <v>1397099.46</v>
      </c>
      <c r="I24" s="59">
        <v>1414723.09</v>
      </c>
      <c r="J24" s="77">
        <v>1734021.82</v>
      </c>
      <c r="K24" s="59">
        <v>1490870.45</v>
      </c>
      <c r="L24" s="59">
        <v>1520170.47</v>
      </c>
      <c r="M24" s="59"/>
      <c r="N24" s="60">
        <f t="shared" si="0"/>
        <v>16652863.119999999</v>
      </c>
      <c r="O24" s="30"/>
    </row>
    <row r="25" spans="1:15" ht="14.25">
      <c r="A25" s="30" t="s">
        <v>111</v>
      </c>
      <c r="B25" s="59">
        <v>105355.53</v>
      </c>
      <c r="C25" s="59">
        <v>146617.35999999999</v>
      </c>
      <c r="D25" s="59">
        <v>135567.57999999999</v>
      </c>
      <c r="E25" s="59">
        <v>132758.74</v>
      </c>
      <c r="F25" s="59">
        <v>127613.8</v>
      </c>
      <c r="G25" s="77">
        <v>161029.81</v>
      </c>
      <c r="H25" s="59">
        <v>124249.82</v>
      </c>
      <c r="I25" s="59">
        <v>125817.16</v>
      </c>
      <c r="J25" s="77">
        <v>154213.71</v>
      </c>
      <c r="K25" s="59">
        <v>132589.26</v>
      </c>
      <c r="L25" s="59">
        <v>135195.03</v>
      </c>
      <c r="M25" s="59"/>
      <c r="N25" s="60">
        <f t="shared" si="0"/>
        <v>1481007.8</v>
      </c>
      <c r="O25" s="30"/>
    </row>
    <row r="26" spans="1:15" ht="14.25">
      <c r="A26" s="30" t="s">
        <v>112</v>
      </c>
      <c r="B26" s="59">
        <v>1533400.12</v>
      </c>
      <c r="C26" s="59">
        <v>2133946.7400000002</v>
      </c>
      <c r="D26" s="59">
        <v>1973122.32</v>
      </c>
      <c r="E26" s="59">
        <v>1932241.02</v>
      </c>
      <c r="F26" s="59">
        <v>1857358.88</v>
      </c>
      <c r="G26" s="77">
        <v>2343713.21</v>
      </c>
      <c r="H26" s="59">
        <v>1808397.65</v>
      </c>
      <c r="I26" s="59">
        <v>1831209.58</v>
      </c>
      <c r="J26" s="77">
        <v>2244508.04</v>
      </c>
      <c r="K26" s="59">
        <v>1929774.28</v>
      </c>
      <c r="L26" s="59">
        <v>1967700.07</v>
      </c>
      <c r="M26" s="59"/>
      <c r="N26" s="60">
        <f t="shared" si="0"/>
        <v>21555371.910000004</v>
      </c>
      <c r="O26" s="30"/>
    </row>
    <row r="27" spans="1:15" ht="14.25">
      <c r="A27" s="30" t="s">
        <v>113</v>
      </c>
      <c r="B27" s="59">
        <v>60901.1</v>
      </c>
      <c r="C27" s="59">
        <v>84752.63</v>
      </c>
      <c r="D27" s="59">
        <v>78365.27</v>
      </c>
      <c r="E27" s="59">
        <v>76741.61</v>
      </c>
      <c r="F27" s="59">
        <v>73767.56</v>
      </c>
      <c r="G27" s="77">
        <v>93083.79</v>
      </c>
      <c r="H27" s="59">
        <v>71823</v>
      </c>
      <c r="I27" s="59">
        <v>72729.009999999995</v>
      </c>
      <c r="J27" s="77">
        <v>89143.72</v>
      </c>
      <c r="K27" s="59">
        <v>76643.64</v>
      </c>
      <c r="L27" s="59">
        <v>78149.919999999998</v>
      </c>
      <c r="M27" s="59"/>
      <c r="N27" s="60">
        <f t="shared" si="0"/>
        <v>856101.25</v>
      </c>
      <c r="O27" s="30"/>
    </row>
    <row r="28" spans="1:15" ht="14.25">
      <c r="A28" s="30" t="s">
        <v>114</v>
      </c>
      <c r="B28" s="59">
        <v>5065582.93</v>
      </c>
      <c r="C28" s="59">
        <v>7049486.9800000004</v>
      </c>
      <c r="D28" s="59">
        <v>6518203.9699999997</v>
      </c>
      <c r="E28" s="59">
        <v>6383152.71</v>
      </c>
      <c r="F28" s="59">
        <v>6135779.75</v>
      </c>
      <c r="G28" s="77">
        <v>7742449.9199999999</v>
      </c>
      <c r="H28" s="59">
        <v>5974036.4800000004</v>
      </c>
      <c r="I28" s="59">
        <v>6049395.6100000003</v>
      </c>
      <c r="J28" s="77">
        <v>7414725.9299999997</v>
      </c>
      <c r="K28" s="59">
        <v>6375003.8399999999</v>
      </c>
      <c r="L28" s="59">
        <v>6500291.5700000003</v>
      </c>
      <c r="M28" s="59"/>
      <c r="N28" s="60">
        <f t="shared" si="0"/>
        <v>71208109.689999998</v>
      </c>
      <c r="O28" s="30"/>
    </row>
    <row r="29" spans="1:15" ht="14.25">
      <c r="A29" s="30" t="s">
        <v>115</v>
      </c>
      <c r="B29" s="59">
        <v>235709.01</v>
      </c>
      <c r="C29" s="59">
        <v>328022.98</v>
      </c>
      <c r="D29" s="59">
        <v>303301.59999999998</v>
      </c>
      <c r="E29" s="59">
        <v>297017.46999999997</v>
      </c>
      <c r="F29" s="59">
        <v>285506.84000000003</v>
      </c>
      <c r="G29" s="77">
        <v>360267.56</v>
      </c>
      <c r="H29" s="59">
        <v>277980.69</v>
      </c>
      <c r="I29" s="59">
        <v>281487.26</v>
      </c>
      <c r="J29" s="77">
        <v>345018.09</v>
      </c>
      <c r="K29" s="59">
        <v>296638.28999999998</v>
      </c>
      <c r="L29" s="59">
        <v>302468.11</v>
      </c>
      <c r="M29" s="59"/>
      <c r="N29" s="60">
        <f t="shared" si="0"/>
        <v>3313417.9</v>
      </c>
      <c r="O29" s="30"/>
    </row>
    <row r="30" spans="1:15" ht="14.25">
      <c r="A30" s="30" t="s">
        <v>116</v>
      </c>
      <c r="B30" s="59">
        <v>2083250.75</v>
      </c>
      <c r="C30" s="59">
        <v>2899142.96</v>
      </c>
      <c r="D30" s="59">
        <v>2680649.7000000002</v>
      </c>
      <c r="E30" s="59">
        <v>2625109.0699999998</v>
      </c>
      <c r="F30" s="59">
        <v>2523375.4900000002</v>
      </c>
      <c r="G30" s="77">
        <v>3184128.04</v>
      </c>
      <c r="H30" s="59">
        <v>2456857.62</v>
      </c>
      <c r="I30" s="59">
        <v>2487849.5</v>
      </c>
      <c r="J30" s="77">
        <v>3049349.63</v>
      </c>
      <c r="K30" s="59">
        <v>2621757.7999999998</v>
      </c>
      <c r="L30" s="59">
        <v>2673283.12</v>
      </c>
      <c r="M30" s="59"/>
      <c r="N30" s="60">
        <f t="shared" si="0"/>
        <v>29284753.680000003</v>
      </c>
      <c r="O30" s="30"/>
    </row>
    <row r="31" spans="1:15" ht="14.25">
      <c r="A31" s="30" t="s">
        <v>117</v>
      </c>
      <c r="B31" s="59">
        <v>76740.37</v>
      </c>
      <c r="C31" s="59">
        <v>106795.26</v>
      </c>
      <c r="D31" s="59">
        <v>98746.65</v>
      </c>
      <c r="E31" s="59">
        <v>96700.71</v>
      </c>
      <c r="F31" s="59">
        <v>92953.17</v>
      </c>
      <c r="G31" s="77">
        <v>117293.21</v>
      </c>
      <c r="H31" s="59">
        <v>90502.86</v>
      </c>
      <c r="I31" s="59">
        <v>91644.51</v>
      </c>
      <c r="J31" s="77">
        <v>112328.4</v>
      </c>
      <c r="K31" s="59">
        <v>96577.26</v>
      </c>
      <c r="L31" s="59">
        <v>98475.29</v>
      </c>
      <c r="M31" s="59"/>
      <c r="N31" s="60">
        <f t="shared" si="0"/>
        <v>1078757.69</v>
      </c>
      <c r="O31" s="30"/>
    </row>
    <row r="32" spans="1:15" ht="14.25">
      <c r="A32" s="30" t="s">
        <v>118</v>
      </c>
      <c r="B32" s="59">
        <v>14856.44</v>
      </c>
      <c r="C32" s="59">
        <v>20674.87</v>
      </c>
      <c r="D32" s="59">
        <v>19116.71</v>
      </c>
      <c r="E32" s="59">
        <v>18720.63</v>
      </c>
      <c r="F32" s="59">
        <v>17995.13</v>
      </c>
      <c r="G32" s="77">
        <v>22707.200000000001</v>
      </c>
      <c r="H32" s="59">
        <v>17520.77</v>
      </c>
      <c r="I32" s="59">
        <v>17741.78</v>
      </c>
      <c r="J32" s="77">
        <v>21746.05</v>
      </c>
      <c r="K32" s="59">
        <v>18696.73</v>
      </c>
      <c r="L32" s="59">
        <v>19064.18</v>
      </c>
      <c r="M32" s="59"/>
      <c r="N32" s="60">
        <f t="shared" si="0"/>
        <v>208840.49</v>
      </c>
      <c r="O32" s="30"/>
    </row>
    <row r="33" spans="1:15" ht="14.25">
      <c r="B33" s="30"/>
      <c r="C33" s="30"/>
      <c r="D33" s="30"/>
      <c r="E33" s="30"/>
      <c r="F33" s="30"/>
      <c r="G33" s="30"/>
      <c r="H33" s="30"/>
      <c r="I33" s="30"/>
      <c r="J33" s="30"/>
      <c r="K33" s="30"/>
      <c r="L33" s="30"/>
      <c r="M33" s="30"/>
      <c r="N33" s="30"/>
      <c r="O33" s="30"/>
    </row>
    <row r="34" spans="1:15" ht="15">
      <c r="A34" s="61" t="s">
        <v>61</v>
      </c>
      <c r="B34" s="60">
        <f t="shared" ref="B34:N34" si="1">SUM(B9:B32)</f>
        <v>109604554.53000002</v>
      </c>
      <c r="C34" s="60">
        <f t="shared" si="1"/>
        <v>152628070.06</v>
      </c>
      <c r="D34" s="60">
        <f t="shared" si="1"/>
        <v>141106513.32376096</v>
      </c>
      <c r="E34" s="60">
        <f t="shared" si="1"/>
        <v>138177752.85999995</v>
      </c>
      <c r="F34" s="60">
        <f t="shared" si="1"/>
        <v>132813151.43999998</v>
      </c>
      <c r="G34" s="60">
        <f t="shared" si="1"/>
        <v>167655864.17999998</v>
      </c>
      <c r="H34" s="60">
        <f t="shared" si="1"/>
        <v>129305540.31999999</v>
      </c>
      <c r="I34" s="60">
        <f t="shared" si="1"/>
        <v>130939800.16000001</v>
      </c>
      <c r="J34" s="60">
        <f t="shared" si="1"/>
        <v>160548747.30000001</v>
      </c>
      <c r="K34" s="60">
        <f t="shared" si="1"/>
        <v>138001034.11000001</v>
      </c>
      <c r="L34" s="60">
        <f t="shared" si="1"/>
        <v>140718059.93000001</v>
      </c>
      <c r="M34" s="60">
        <f t="shared" si="1"/>
        <v>0</v>
      </c>
      <c r="N34" s="62">
        <f t="shared" si="1"/>
        <v>1541499088.2137611</v>
      </c>
      <c r="O34" s="30"/>
    </row>
    <row r="35" spans="1:15" ht="14.25">
      <c r="A35" s="30"/>
      <c r="B35" s="30"/>
      <c r="C35" s="30"/>
      <c r="D35" s="30"/>
      <c r="E35" s="30"/>
      <c r="F35" s="30"/>
      <c r="G35" s="30"/>
      <c r="H35" s="30"/>
      <c r="I35" s="30"/>
      <c r="J35" s="30"/>
      <c r="K35" s="30"/>
      <c r="L35" s="30"/>
      <c r="M35" s="30"/>
      <c r="N35" s="30"/>
      <c r="O35" s="30"/>
    </row>
    <row r="36" spans="1:15" ht="48">
      <c r="A36" s="63" t="s">
        <v>254</v>
      </c>
      <c r="O36" s="30"/>
    </row>
    <row r="37" spans="1:15" ht="14.25">
      <c r="A37" s="63"/>
      <c r="O37" s="30"/>
    </row>
    <row r="38" spans="1:15" ht="14.25">
      <c r="A38" s="63"/>
      <c r="O38" s="30"/>
    </row>
    <row r="39" spans="1:15" ht="14.25">
      <c r="O39" s="30"/>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0" customWidth="1"/>
    <col min="2" max="2" width="14.5703125" style="30" bestFit="1" customWidth="1"/>
    <col min="3" max="6" width="14.140625" style="30" bestFit="1" customWidth="1"/>
    <col min="7" max="12" width="14.5703125" style="30" bestFit="1" customWidth="1"/>
    <col min="13" max="14" width="22.28515625" style="30" bestFit="1" customWidth="1"/>
    <col min="15" max="16384" width="9.140625" style="30"/>
  </cols>
  <sheetData>
    <row r="1" spans="1:14" s="35" customFormat="1"/>
    <row r="2" spans="1:14" s="35" customFormat="1" ht="18">
      <c r="A2" s="55" t="s">
        <v>264</v>
      </c>
    </row>
    <row r="3" spans="1:14" s="35" customFormat="1"/>
    <row r="4" spans="1:14" s="35" customFormat="1"/>
    <row r="5" spans="1:14" s="35" customFormat="1" ht="15">
      <c r="A5" s="56" t="s">
        <v>59</v>
      </c>
      <c r="B5" s="56" t="s">
        <v>27</v>
      </c>
      <c r="C5" s="56" t="s">
        <v>28</v>
      </c>
      <c r="D5" s="56" t="s">
        <v>29</v>
      </c>
      <c r="E5" s="56" t="s">
        <v>30</v>
      </c>
      <c r="F5" s="56" t="s">
        <v>31</v>
      </c>
      <c r="G5" s="56" t="s">
        <v>32</v>
      </c>
      <c r="H5" s="56" t="s">
        <v>33</v>
      </c>
      <c r="I5" s="56" t="s">
        <v>34</v>
      </c>
      <c r="J5" s="56" t="s">
        <v>35</v>
      </c>
      <c r="K5" s="56" t="s">
        <v>36</v>
      </c>
      <c r="L5" s="56" t="s">
        <v>37</v>
      </c>
      <c r="M5" s="56" t="s">
        <v>38</v>
      </c>
      <c r="N5" s="56" t="s">
        <v>9</v>
      </c>
    </row>
    <row r="6" spans="1:14" s="35" customFormat="1" ht="15">
      <c r="A6" s="58" t="s">
        <v>62</v>
      </c>
    </row>
    <row r="7" spans="1:14" s="35" customFormat="1">
      <c r="A7" s="30" t="s">
        <v>66</v>
      </c>
      <c r="B7" s="14"/>
      <c r="C7" s="14"/>
      <c r="D7" s="14"/>
      <c r="E7" s="14"/>
      <c r="F7" s="14"/>
      <c r="G7" s="14"/>
      <c r="H7" s="14"/>
      <c r="I7" s="14"/>
      <c r="J7" s="14"/>
      <c r="K7" s="14"/>
      <c r="L7" s="14"/>
      <c r="M7" s="14"/>
      <c r="N7" s="14"/>
    </row>
    <row r="8" spans="1:14" s="35" customFormat="1">
      <c r="A8" s="30"/>
      <c r="B8" s="14"/>
      <c r="C8" s="14"/>
      <c r="D8" s="14"/>
      <c r="E8" s="14"/>
      <c r="F8" s="14"/>
      <c r="G8" s="14"/>
      <c r="H8" s="14"/>
      <c r="I8" s="14"/>
      <c r="J8" s="14"/>
      <c r="K8" s="14"/>
      <c r="L8" s="14"/>
      <c r="M8" s="14"/>
      <c r="N8" s="14"/>
    </row>
    <row r="9" spans="1:14">
      <c r="A9" s="30" t="s">
        <v>194</v>
      </c>
      <c r="B9" s="59">
        <v>1588.67</v>
      </c>
      <c r="C9" s="77">
        <v>1588.67</v>
      </c>
      <c r="D9" s="77">
        <v>1588.67</v>
      </c>
      <c r="E9" s="59">
        <v>1588.67</v>
      </c>
      <c r="F9" s="59">
        <v>1588.67</v>
      </c>
      <c r="G9" s="59">
        <v>1588.67</v>
      </c>
      <c r="H9" s="59">
        <v>1588.67</v>
      </c>
      <c r="I9" s="59">
        <v>1588.67</v>
      </c>
      <c r="J9" s="77">
        <v>1588.67</v>
      </c>
      <c r="K9" s="59">
        <v>1588.67</v>
      </c>
      <c r="L9" s="59">
        <v>1588.67</v>
      </c>
      <c r="M9" s="59"/>
      <c r="N9" s="60">
        <f>SUM(B9:M9)</f>
        <v>17475.370000000003</v>
      </c>
    </row>
    <row r="10" spans="1:14">
      <c r="A10" s="30" t="s">
        <v>195</v>
      </c>
      <c r="B10" s="59">
        <v>191.97</v>
      </c>
      <c r="C10" s="77">
        <v>191.97</v>
      </c>
      <c r="D10" s="77">
        <v>191.97</v>
      </c>
      <c r="E10" s="59">
        <v>191.97</v>
      </c>
      <c r="F10" s="59">
        <v>191.97</v>
      </c>
      <c r="G10" s="59">
        <v>191.97</v>
      </c>
      <c r="H10" s="59">
        <v>191.97</v>
      </c>
      <c r="I10" s="59">
        <v>191.97</v>
      </c>
      <c r="J10" s="77">
        <v>191.97</v>
      </c>
      <c r="K10" s="59">
        <v>191.97</v>
      </c>
      <c r="L10" s="59">
        <v>191.97</v>
      </c>
      <c r="M10" s="59"/>
      <c r="N10" s="60">
        <f>SUM(B10:M10)</f>
        <v>2111.67</v>
      </c>
    </row>
    <row r="11" spans="1:14">
      <c r="A11" s="30" t="s">
        <v>196</v>
      </c>
      <c r="B11" s="59">
        <v>15652.69</v>
      </c>
      <c r="C11" s="77">
        <v>27380.76</v>
      </c>
      <c r="D11" s="78">
        <v>21331.59</v>
      </c>
      <c r="E11" s="59">
        <v>24858.93</v>
      </c>
      <c r="F11" s="59">
        <v>22336.77</v>
      </c>
      <c r="G11" s="59">
        <v>25340.91</v>
      </c>
      <c r="H11" s="59">
        <v>20249.36</v>
      </c>
      <c r="I11" s="59">
        <v>23441.279999999999</v>
      </c>
      <c r="J11" s="77">
        <v>28899.26</v>
      </c>
      <c r="K11" s="59">
        <v>23047.75</v>
      </c>
      <c r="L11" s="59">
        <v>27478.13</v>
      </c>
      <c r="M11" s="59"/>
      <c r="N11" s="60">
        <f t="shared" ref="N11:N12" si="0">SUM(B11:M11)</f>
        <v>260017.43000000002</v>
      </c>
    </row>
    <row r="12" spans="1:14">
      <c r="A12" s="30" t="s">
        <v>197</v>
      </c>
      <c r="B12" s="59">
        <v>1474569.4</v>
      </c>
      <c r="C12" s="77">
        <v>2590352.54</v>
      </c>
      <c r="D12" s="78">
        <v>2015032.1600000001</v>
      </c>
      <c r="E12" s="59">
        <v>2347088.1</v>
      </c>
      <c r="F12" s="59">
        <v>2109657.94</v>
      </c>
      <c r="G12" s="59">
        <v>2392461.02</v>
      </c>
      <c r="H12" s="59">
        <v>1912494.8</v>
      </c>
      <c r="I12" s="59">
        <v>2214291.85</v>
      </c>
      <c r="J12" s="77">
        <v>2727435.63</v>
      </c>
      <c r="K12" s="59">
        <v>2176587.87</v>
      </c>
      <c r="L12" s="59">
        <v>2593653.6</v>
      </c>
      <c r="M12" s="59"/>
      <c r="N12" s="60">
        <f t="shared" si="0"/>
        <v>24553624.91</v>
      </c>
    </row>
    <row r="13" spans="1:14">
      <c r="A13" s="30" t="s">
        <v>198</v>
      </c>
      <c r="B13" s="59">
        <v>60017.91</v>
      </c>
      <c r="C13" s="77">
        <v>92800.75</v>
      </c>
      <c r="D13" s="78">
        <v>75855.92</v>
      </c>
      <c r="E13" s="59">
        <v>86399.53</v>
      </c>
      <c r="F13" s="59">
        <v>78860.53</v>
      </c>
      <c r="G13" s="59">
        <v>87840.23</v>
      </c>
      <c r="H13" s="59">
        <v>72748.7</v>
      </c>
      <c r="I13" s="59">
        <v>82034.31</v>
      </c>
      <c r="J13" s="77">
        <v>98476.52</v>
      </c>
      <c r="K13" s="59">
        <v>80985.72</v>
      </c>
      <c r="L13" s="59">
        <v>94228.6</v>
      </c>
      <c r="M13" s="59"/>
      <c r="N13" s="60">
        <f>SUM(B13:M13)</f>
        <v>910248.71999999986</v>
      </c>
    </row>
    <row r="14" spans="1:14">
      <c r="A14" s="30" t="s">
        <v>88</v>
      </c>
      <c r="B14" s="59">
        <v>1076.21</v>
      </c>
      <c r="C14" s="77">
        <v>1879.05</v>
      </c>
      <c r="D14" s="78">
        <v>1465.38</v>
      </c>
      <c r="E14" s="59">
        <v>1698.8</v>
      </c>
      <c r="F14" s="59">
        <v>1531.9</v>
      </c>
      <c r="G14" s="59">
        <v>1730.7</v>
      </c>
      <c r="H14" s="59">
        <v>1392.26</v>
      </c>
      <c r="I14" s="59">
        <v>1606.49</v>
      </c>
      <c r="J14" s="77">
        <v>1966.18</v>
      </c>
      <c r="K14" s="59">
        <v>1578.95</v>
      </c>
      <c r="L14" s="59">
        <v>1872.13</v>
      </c>
      <c r="M14" s="59"/>
      <c r="N14" s="60">
        <f>SUM(B14:M14)</f>
        <v>17798.050000000003</v>
      </c>
    </row>
    <row r="15" spans="1:14">
      <c r="A15" s="30" t="s">
        <v>199</v>
      </c>
      <c r="B15" s="59">
        <v>56682.879999999997</v>
      </c>
      <c r="C15" s="77">
        <v>98942.15</v>
      </c>
      <c r="D15" s="78">
        <v>77170.61</v>
      </c>
      <c r="E15" s="59">
        <v>89400.35</v>
      </c>
      <c r="F15" s="59">
        <v>80655.710000000006</v>
      </c>
      <c r="G15" s="59">
        <v>91071.45</v>
      </c>
      <c r="H15" s="59">
        <v>73328.72</v>
      </c>
      <c r="I15" s="59">
        <v>84574.81</v>
      </c>
      <c r="J15" s="77">
        <v>103408.69</v>
      </c>
      <c r="K15" s="59">
        <v>83120.759999999995</v>
      </c>
      <c r="L15" s="59">
        <v>98481.45</v>
      </c>
      <c r="M15" s="59"/>
      <c r="N15" s="60">
        <f>SUM(B15:M15)</f>
        <v>936837.57999999984</v>
      </c>
    </row>
    <row r="16" spans="1:14">
      <c r="A16" s="30" t="s">
        <v>200</v>
      </c>
      <c r="B16" s="59">
        <v>8250.85</v>
      </c>
      <c r="C16" s="77">
        <v>14397.23</v>
      </c>
      <c r="D16" s="78">
        <v>11231.27</v>
      </c>
      <c r="E16" s="59">
        <v>12998.73</v>
      </c>
      <c r="F16" s="59">
        <v>11734.94</v>
      </c>
      <c r="G16" s="59">
        <v>13240.24</v>
      </c>
      <c r="H16" s="59">
        <v>10673.85</v>
      </c>
      <c r="I16" s="59">
        <v>12303.53</v>
      </c>
      <c r="J16" s="77">
        <v>15023.24</v>
      </c>
      <c r="K16" s="59">
        <v>12091.2</v>
      </c>
      <c r="L16" s="59">
        <v>14311.15</v>
      </c>
      <c r="M16" s="59"/>
      <c r="N16" s="60">
        <f t="shared" ref="N16:N17" si="1">SUM(B16:M16)</f>
        <v>136256.23000000001</v>
      </c>
    </row>
    <row r="17" spans="1:14">
      <c r="A17" s="30" t="s">
        <v>201</v>
      </c>
      <c r="B17" s="59">
        <v>7277.85</v>
      </c>
      <c r="C17" s="77">
        <v>12725.32</v>
      </c>
      <c r="D17" s="78">
        <v>9916.25</v>
      </c>
      <c r="E17" s="59">
        <v>11541.94</v>
      </c>
      <c r="F17" s="59">
        <v>10379.52</v>
      </c>
      <c r="G17" s="59">
        <v>11764.08</v>
      </c>
      <c r="H17" s="59">
        <v>9415.1</v>
      </c>
      <c r="I17" s="59">
        <v>10890.94</v>
      </c>
      <c r="J17" s="77">
        <v>13404.06</v>
      </c>
      <c r="K17" s="59">
        <v>10707.2</v>
      </c>
      <c r="L17" s="59">
        <v>12749.09</v>
      </c>
      <c r="M17" s="59"/>
      <c r="N17" s="60">
        <f t="shared" si="1"/>
        <v>120771.35</v>
      </c>
    </row>
    <row r="18" spans="1:14">
      <c r="A18" s="30" t="s">
        <v>202</v>
      </c>
      <c r="B18" s="59">
        <v>16152.53</v>
      </c>
      <c r="C18" s="77">
        <v>28200.53</v>
      </c>
      <c r="D18" s="78">
        <v>21992.85</v>
      </c>
      <c r="E18" s="59">
        <v>25492.42</v>
      </c>
      <c r="F18" s="59">
        <v>22990.12</v>
      </c>
      <c r="G18" s="59">
        <v>25970.61</v>
      </c>
      <c r="H18" s="59">
        <v>20895.990000000002</v>
      </c>
      <c r="I18" s="59">
        <v>24109.08</v>
      </c>
      <c r="J18" s="77">
        <v>29500.95</v>
      </c>
      <c r="K18" s="59">
        <v>23695.5</v>
      </c>
      <c r="L18" s="59">
        <v>28091</v>
      </c>
      <c r="M18" s="59"/>
      <c r="N18" s="60">
        <f t="shared" ref="N18:N21" si="2">SUM(B18:M18)</f>
        <v>267091.58</v>
      </c>
    </row>
    <row r="19" spans="1:14">
      <c r="A19" s="30" t="s">
        <v>203</v>
      </c>
      <c r="B19" s="59">
        <v>9340.4</v>
      </c>
      <c r="C19" s="77">
        <v>16294.62</v>
      </c>
      <c r="D19" s="59">
        <v>12713.01</v>
      </c>
      <c r="E19" s="59">
        <v>14704.04</v>
      </c>
      <c r="F19" s="59">
        <v>13280.39</v>
      </c>
      <c r="G19" s="59">
        <v>14976.1</v>
      </c>
      <c r="H19" s="59">
        <v>12083.36</v>
      </c>
      <c r="I19" s="59">
        <v>13922.6</v>
      </c>
      <c r="J19" s="77">
        <v>16984.64</v>
      </c>
      <c r="K19" s="59">
        <v>13681.71</v>
      </c>
      <c r="L19" s="59">
        <v>16182.47</v>
      </c>
      <c r="M19" s="59"/>
      <c r="N19" s="60">
        <f t="shared" si="2"/>
        <v>154163.34</v>
      </c>
    </row>
    <row r="20" spans="1:14">
      <c r="A20" s="30" t="s">
        <v>204</v>
      </c>
      <c r="B20" s="59">
        <v>5843.59</v>
      </c>
      <c r="C20" s="77">
        <v>10215.64</v>
      </c>
      <c r="D20" s="59">
        <v>7961.35</v>
      </c>
      <c r="E20" s="59">
        <v>9261.83</v>
      </c>
      <c r="F20" s="59">
        <v>8331.9500000000007</v>
      </c>
      <c r="G20" s="59">
        <v>9439.5300000000007</v>
      </c>
      <c r="H20" s="59">
        <v>7559.65</v>
      </c>
      <c r="I20" s="59">
        <v>8741.8700000000008</v>
      </c>
      <c r="J20" s="77">
        <v>10751.44</v>
      </c>
      <c r="K20" s="59">
        <v>8594.08</v>
      </c>
      <c r="L20" s="59">
        <v>10227.49</v>
      </c>
      <c r="M20" s="59"/>
      <c r="N20" s="60">
        <f t="shared" si="2"/>
        <v>96928.420000000013</v>
      </c>
    </row>
    <row r="21" spans="1:14">
      <c r="A21" s="30" t="s">
        <v>205</v>
      </c>
      <c r="B21" s="59">
        <v>29998.23</v>
      </c>
      <c r="C21" s="77">
        <v>52429.56</v>
      </c>
      <c r="D21" s="59">
        <v>40865.21</v>
      </c>
      <c r="E21" s="59">
        <v>47508.54</v>
      </c>
      <c r="F21" s="59">
        <v>42758.35</v>
      </c>
      <c r="G21" s="59">
        <v>48416.3</v>
      </c>
      <c r="H21" s="59">
        <v>38807.699999999997</v>
      </c>
      <c r="I21" s="59">
        <v>44857.81</v>
      </c>
      <c r="J21" s="77">
        <v>55118.02</v>
      </c>
      <c r="K21" s="59">
        <v>44097.4</v>
      </c>
      <c r="L21" s="59">
        <v>52441.49</v>
      </c>
      <c r="M21" s="59"/>
      <c r="N21" s="60">
        <f t="shared" si="2"/>
        <v>497298.61000000004</v>
      </c>
    </row>
    <row r="23" spans="1:14" ht="15">
      <c r="A23" s="61" t="s">
        <v>63</v>
      </c>
      <c r="B23" s="60">
        <f t="shared" ref="B23:N23" si="3">SUM(B9:B21)</f>
        <v>1686643.18</v>
      </c>
      <c r="C23" s="60">
        <f t="shared" si="3"/>
        <v>2947398.7899999996</v>
      </c>
      <c r="D23" s="60">
        <f t="shared" si="3"/>
        <v>2297316.2399999998</v>
      </c>
      <c r="E23" s="60">
        <f t="shared" si="3"/>
        <v>2672733.8499999996</v>
      </c>
      <c r="F23" s="60">
        <f t="shared" si="3"/>
        <v>2404298.7600000002</v>
      </c>
      <c r="G23" s="60">
        <f t="shared" si="3"/>
        <v>2724031.81</v>
      </c>
      <c r="H23" s="60">
        <f t="shared" si="3"/>
        <v>2181430.1300000004</v>
      </c>
      <c r="I23" s="60">
        <f t="shared" si="3"/>
        <v>2522555.2100000004</v>
      </c>
      <c r="J23" s="60">
        <f t="shared" si="3"/>
        <v>3102749.2700000005</v>
      </c>
      <c r="K23" s="60">
        <f t="shared" si="3"/>
        <v>2479968.7800000007</v>
      </c>
      <c r="L23" s="60">
        <f t="shared" si="3"/>
        <v>2951497.2400000007</v>
      </c>
      <c r="M23" s="60">
        <f t="shared" si="3"/>
        <v>0</v>
      </c>
      <c r="N23" s="64">
        <f t="shared" si="3"/>
        <v>27970623.259999998</v>
      </c>
    </row>
    <row r="24" spans="1:14">
      <c r="B24" s="14"/>
      <c r="C24" s="14"/>
      <c r="D24" s="14"/>
      <c r="E24" s="14"/>
      <c r="F24" s="14"/>
      <c r="G24" s="14"/>
      <c r="H24" s="14"/>
      <c r="I24" s="14"/>
      <c r="J24" s="14"/>
      <c r="K24" s="14"/>
      <c r="L24" s="14"/>
      <c r="M24" s="14"/>
      <c r="N24" s="14"/>
    </row>
    <row r="25" spans="1:14" ht="48">
      <c r="A25" s="65" t="s">
        <v>252</v>
      </c>
    </row>
    <row r="33" spans="1:1">
      <c r="A33" s="30"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heetViews>
  <sheetFormatPr defaultRowHeight="12.75"/>
  <cols>
    <col min="1" max="1" width="47" style="27" customWidth="1"/>
    <col min="2" max="3" width="15.7109375" style="27" bestFit="1" customWidth="1"/>
    <col min="4" max="4" width="16.42578125" style="27" customWidth="1"/>
    <col min="5" max="6" width="16" style="27" bestFit="1" customWidth="1"/>
    <col min="7" max="12" width="15.7109375" style="27" bestFit="1" customWidth="1"/>
    <col min="13" max="13" width="26.5703125" style="27" customWidth="1"/>
    <col min="14" max="14" width="27.5703125" style="27" bestFit="1" customWidth="1"/>
    <col min="15" max="256" width="9.140625" style="27"/>
    <col min="257" max="257" width="39.140625" style="27" customWidth="1"/>
    <col min="258" max="269" width="14" style="27" bestFit="1" customWidth="1"/>
    <col min="270" max="270" width="15" style="27" bestFit="1" customWidth="1"/>
    <col min="271" max="512" width="9.140625" style="27"/>
    <col min="513" max="513" width="39.140625" style="27" customWidth="1"/>
    <col min="514" max="525" width="14" style="27" bestFit="1" customWidth="1"/>
    <col min="526" max="526" width="15" style="27" bestFit="1" customWidth="1"/>
    <col min="527" max="768" width="9.140625" style="27"/>
    <col min="769" max="769" width="39.140625" style="27" customWidth="1"/>
    <col min="770" max="781" width="14" style="27" bestFit="1" customWidth="1"/>
    <col min="782" max="782" width="15" style="27" bestFit="1" customWidth="1"/>
    <col min="783" max="1024" width="9.140625" style="27"/>
    <col min="1025" max="1025" width="39.140625" style="27" customWidth="1"/>
    <col min="1026" max="1037" width="14" style="27" bestFit="1" customWidth="1"/>
    <col min="1038" max="1038" width="15" style="27" bestFit="1" customWidth="1"/>
    <col min="1039" max="1280" width="9.140625" style="27"/>
    <col min="1281" max="1281" width="39.140625" style="27" customWidth="1"/>
    <col min="1282" max="1293" width="14" style="27" bestFit="1" customWidth="1"/>
    <col min="1294" max="1294" width="15" style="27" bestFit="1" customWidth="1"/>
    <col min="1295" max="1536" width="9.140625" style="27"/>
    <col min="1537" max="1537" width="39.140625" style="27" customWidth="1"/>
    <col min="1538" max="1549" width="14" style="27" bestFit="1" customWidth="1"/>
    <col min="1550" max="1550" width="15" style="27" bestFit="1" customWidth="1"/>
    <col min="1551" max="1792" width="9.140625" style="27"/>
    <col min="1793" max="1793" width="39.140625" style="27" customWidth="1"/>
    <col min="1794" max="1805" width="14" style="27" bestFit="1" customWidth="1"/>
    <col min="1806" max="1806" width="15" style="27" bestFit="1" customWidth="1"/>
    <col min="1807" max="2048" width="9.140625" style="27"/>
    <col min="2049" max="2049" width="39.140625" style="27" customWidth="1"/>
    <col min="2050" max="2061" width="14" style="27" bestFit="1" customWidth="1"/>
    <col min="2062" max="2062" width="15" style="27" bestFit="1" customWidth="1"/>
    <col min="2063" max="2304" width="9.140625" style="27"/>
    <col min="2305" max="2305" width="39.140625" style="27" customWidth="1"/>
    <col min="2306" max="2317" width="14" style="27" bestFit="1" customWidth="1"/>
    <col min="2318" max="2318" width="15" style="27" bestFit="1" customWidth="1"/>
    <col min="2319" max="2560" width="9.140625" style="27"/>
    <col min="2561" max="2561" width="39.140625" style="27" customWidth="1"/>
    <col min="2562" max="2573" width="14" style="27" bestFit="1" customWidth="1"/>
    <col min="2574" max="2574" width="15" style="27" bestFit="1" customWidth="1"/>
    <col min="2575" max="2816" width="9.140625" style="27"/>
    <col min="2817" max="2817" width="39.140625" style="27" customWidth="1"/>
    <col min="2818" max="2829" width="14" style="27" bestFit="1" customWidth="1"/>
    <col min="2830" max="2830" width="15" style="27" bestFit="1" customWidth="1"/>
    <col min="2831" max="3072" width="9.140625" style="27"/>
    <col min="3073" max="3073" width="39.140625" style="27" customWidth="1"/>
    <col min="3074" max="3085" width="14" style="27" bestFit="1" customWidth="1"/>
    <col min="3086" max="3086" width="15" style="27" bestFit="1" customWidth="1"/>
    <col min="3087" max="3328" width="9.140625" style="27"/>
    <col min="3329" max="3329" width="39.140625" style="27" customWidth="1"/>
    <col min="3330" max="3341" width="14" style="27" bestFit="1" customWidth="1"/>
    <col min="3342" max="3342" width="15" style="27" bestFit="1" customWidth="1"/>
    <col min="3343" max="3584" width="9.140625" style="27"/>
    <col min="3585" max="3585" width="39.140625" style="27" customWidth="1"/>
    <col min="3586" max="3597" width="14" style="27" bestFit="1" customWidth="1"/>
    <col min="3598" max="3598" width="15" style="27" bestFit="1" customWidth="1"/>
    <col min="3599" max="3840" width="9.140625" style="27"/>
    <col min="3841" max="3841" width="39.140625" style="27" customWidth="1"/>
    <col min="3842" max="3853" width="14" style="27" bestFit="1" customWidth="1"/>
    <col min="3854" max="3854" width="15" style="27" bestFit="1" customWidth="1"/>
    <col min="3855" max="4096" width="9.140625" style="27"/>
    <col min="4097" max="4097" width="39.140625" style="27" customWidth="1"/>
    <col min="4098" max="4109" width="14" style="27" bestFit="1" customWidth="1"/>
    <col min="4110" max="4110" width="15" style="27" bestFit="1" customWidth="1"/>
    <col min="4111" max="4352" width="9.140625" style="27"/>
    <col min="4353" max="4353" width="39.140625" style="27" customWidth="1"/>
    <col min="4354" max="4365" width="14" style="27" bestFit="1" customWidth="1"/>
    <col min="4366" max="4366" width="15" style="27" bestFit="1" customWidth="1"/>
    <col min="4367" max="4608" width="9.140625" style="27"/>
    <col min="4609" max="4609" width="39.140625" style="27" customWidth="1"/>
    <col min="4610" max="4621" width="14" style="27" bestFit="1" customWidth="1"/>
    <col min="4622" max="4622" width="15" style="27" bestFit="1" customWidth="1"/>
    <col min="4623" max="4864" width="9.140625" style="27"/>
    <col min="4865" max="4865" width="39.140625" style="27" customWidth="1"/>
    <col min="4866" max="4877" width="14" style="27" bestFit="1" customWidth="1"/>
    <col min="4878" max="4878" width="15" style="27" bestFit="1" customWidth="1"/>
    <col min="4879" max="5120" width="9.140625" style="27"/>
    <col min="5121" max="5121" width="39.140625" style="27" customWidth="1"/>
    <col min="5122" max="5133" width="14" style="27" bestFit="1" customWidth="1"/>
    <col min="5134" max="5134" width="15" style="27" bestFit="1" customWidth="1"/>
    <col min="5135" max="5376" width="9.140625" style="27"/>
    <col min="5377" max="5377" width="39.140625" style="27" customWidth="1"/>
    <col min="5378" max="5389" width="14" style="27" bestFit="1" customWidth="1"/>
    <col min="5390" max="5390" width="15" style="27" bestFit="1" customWidth="1"/>
    <col min="5391" max="5632" width="9.140625" style="27"/>
    <col min="5633" max="5633" width="39.140625" style="27" customWidth="1"/>
    <col min="5634" max="5645" width="14" style="27" bestFit="1" customWidth="1"/>
    <col min="5646" max="5646" width="15" style="27" bestFit="1" customWidth="1"/>
    <col min="5647" max="5888" width="9.140625" style="27"/>
    <col min="5889" max="5889" width="39.140625" style="27" customWidth="1"/>
    <col min="5890" max="5901" width="14" style="27" bestFit="1" customWidth="1"/>
    <col min="5902" max="5902" width="15" style="27" bestFit="1" customWidth="1"/>
    <col min="5903" max="6144" width="9.140625" style="27"/>
    <col min="6145" max="6145" width="39.140625" style="27" customWidth="1"/>
    <col min="6146" max="6157" width="14" style="27" bestFit="1" customWidth="1"/>
    <col min="6158" max="6158" width="15" style="27" bestFit="1" customWidth="1"/>
    <col min="6159" max="6400" width="9.140625" style="27"/>
    <col min="6401" max="6401" width="39.140625" style="27" customWidth="1"/>
    <col min="6402" max="6413" width="14" style="27" bestFit="1" customWidth="1"/>
    <col min="6414" max="6414" width="15" style="27" bestFit="1" customWidth="1"/>
    <col min="6415" max="6656" width="9.140625" style="27"/>
    <col min="6657" max="6657" width="39.140625" style="27" customWidth="1"/>
    <col min="6658" max="6669" width="14" style="27" bestFit="1" customWidth="1"/>
    <col min="6670" max="6670" width="15" style="27" bestFit="1" customWidth="1"/>
    <col min="6671" max="6912" width="9.140625" style="27"/>
    <col min="6913" max="6913" width="39.140625" style="27" customWidth="1"/>
    <col min="6914" max="6925" width="14" style="27" bestFit="1" customWidth="1"/>
    <col min="6926" max="6926" width="15" style="27" bestFit="1" customWidth="1"/>
    <col min="6927" max="7168" width="9.140625" style="27"/>
    <col min="7169" max="7169" width="39.140625" style="27" customWidth="1"/>
    <col min="7170" max="7181" width="14" style="27" bestFit="1" customWidth="1"/>
    <col min="7182" max="7182" width="15" style="27" bestFit="1" customWidth="1"/>
    <col min="7183" max="7424" width="9.140625" style="27"/>
    <col min="7425" max="7425" width="39.140625" style="27" customWidth="1"/>
    <col min="7426" max="7437" width="14" style="27" bestFit="1" customWidth="1"/>
    <col min="7438" max="7438" width="15" style="27" bestFit="1" customWidth="1"/>
    <col min="7439" max="7680" width="9.140625" style="27"/>
    <col min="7681" max="7681" width="39.140625" style="27" customWidth="1"/>
    <col min="7682" max="7693" width="14" style="27" bestFit="1" customWidth="1"/>
    <col min="7694" max="7694" width="15" style="27" bestFit="1" customWidth="1"/>
    <col min="7695" max="7936" width="9.140625" style="27"/>
    <col min="7937" max="7937" width="39.140625" style="27" customWidth="1"/>
    <col min="7938" max="7949" width="14" style="27" bestFit="1" customWidth="1"/>
    <col min="7950" max="7950" width="15" style="27" bestFit="1" customWidth="1"/>
    <col min="7951" max="8192" width="9.140625" style="27"/>
    <col min="8193" max="8193" width="39.140625" style="27" customWidth="1"/>
    <col min="8194" max="8205" width="14" style="27" bestFit="1" customWidth="1"/>
    <col min="8206" max="8206" width="15" style="27" bestFit="1" customWidth="1"/>
    <col min="8207" max="8448" width="9.140625" style="27"/>
    <col min="8449" max="8449" width="39.140625" style="27" customWidth="1"/>
    <col min="8450" max="8461" width="14" style="27" bestFit="1" customWidth="1"/>
    <col min="8462" max="8462" width="15" style="27" bestFit="1" customWidth="1"/>
    <col min="8463" max="8704" width="9.140625" style="27"/>
    <col min="8705" max="8705" width="39.140625" style="27" customWidth="1"/>
    <col min="8706" max="8717" width="14" style="27" bestFit="1" customWidth="1"/>
    <col min="8718" max="8718" width="15" style="27" bestFit="1" customWidth="1"/>
    <col min="8719" max="8960" width="9.140625" style="27"/>
    <col min="8961" max="8961" width="39.140625" style="27" customWidth="1"/>
    <col min="8962" max="8973" width="14" style="27" bestFit="1" customWidth="1"/>
    <col min="8974" max="8974" width="15" style="27" bestFit="1" customWidth="1"/>
    <col min="8975" max="9216" width="9.140625" style="27"/>
    <col min="9217" max="9217" width="39.140625" style="27" customWidth="1"/>
    <col min="9218" max="9229" width="14" style="27" bestFit="1" customWidth="1"/>
    <col min="9230" max="9230" width="15" style="27" bestFit="1" customWidth="1"/>
    <col min="9231" max="9472" width="9.140625" style="27"/>
    <col min="9473" max="9473" width="39.140625" style="27" customWidth="1"/>
    <col min="9474" max="9485" width="14" style="27" bestFit="1" customWidth="1"/>
    <col min="9486" max="9486" width="15" style="27" bestFit="1" customWidth="1"/>
    <col min="9487" max="9728" width="9.140625" style="27"/>
    <col min="9729" max="9729" width="39.140625" style="27" customWidth="1"/>
    <col min="9730" max="9741" width="14" style="27" bestFit="1" customWidth="1"/>
    <col min="9742" max="9742" width="15" style="27" bestFit="1" customWidth="1"/>
    <col min="9743" max="9984" width="9.140625" style="27"/>
    <col min="9985" max="9985" width="39.140625" style="27" customWidth="1"/>
    <col min="9986" max="9997" width="14" style="27" bestFit="1" customWidth="1"/>
    <col min="9998" max="9998" width="15" style="27" bestFit="1" customWidth="1"/>
    <col min="9999" max="10240" width="9.140625" style="27"/>
    <col min="10241" max="10241" width="39.140625" style="27" customWidth="1"/>
    <col min="10242" max="10253" width="14" style="27" bestFit="1" customWidth="1"/>
    <col min="10254" max="10254" width="15" style="27" bestFit="1" customWidth="1"/>
    <col min="10255" max="10496" width="9.140625" style="27"/>
    <col min="10497" max="10497" width="39.140625" style="27" customWidth="1"/>
    <col min="10498" max="10509" width="14" style="27" bestFit="1" customWidth="1"/>
    <col min="10510" max="10510" width="15" style="27" bestFit="1" customWidth="1"/>
    <col min="10511" max="10752" width="9.140625" style="27"/>
    <col min="10753" max="10753" width="39.140625" style="27" customWidth="1"/>
    <col min="10754" max="10765" width="14" style="27" bestFit="1" customWidth="1"/>
    <col min="10766" max="10766" width="15" style="27" bestFit="1" customWidth="1"/>
    <col min="10767" max="11008" width="9.140625" style="27"/>
    <col min="11009" max="11009" width="39.140625" style="27" customWidth="1"/>
    <col min="11010" max="11021" width="14" style="27" bestFit="1" customWidth="1"/>
    <col min="11022" max="11022" width="15" style="27" bestFit="1" customWidth="1"/>
    <col min="11023" max="11264" width="9.140625" style="27"/>
    <col min="11265" max="11265" width="39.140625" style="27" customWidth="1"/>
    <col min="11266" max="11277" width="14" style="27" bestFit="1" customWidth="1"/>
    <col min="11278" max="11278" width="15" style="27" bestFit="1" customWidth="1"/>
    <col min="11279" max="11520" width="9.140625" style="27"/>
    <col min="11521" max="11521" width="39.140625" style="27" customWidth="1"/>
    <col min="11522" max="11533" width="14" style="27" bestFit="1" customWidth="1"/>
    <col min="11534" max="11534" width="15" style="27" bestFit="1" customWidth="1"/>
    <col min="11535" max="11776" width="9.140625" style="27"/>
    <col min="11777" max="11777" width="39.140625" style="27" customWidth="1"/>
    <col min="11778" max="11789" width="14" style="27" bestFit="1" customWidth="1"/>
    <col min="11790" max="11790" width="15" style="27" bestFit="1" customWidth="1"/>
    <col min="11791" max="12032" width="9.140625" style="27"/>
    <col min="12033" max="12033" width="39.140625" style="27" customWidth="1"/>
    <col min="12034" max="12045" width="14" style="27" bestFit="1" customWidth="1"/>
    <col min="12046" max="12046" width="15" style="27" bestFit="1" customWidth="1"/>
    <col min="12047" max="12288" width="9.140625" style="27"/>
    <col min="12289" max="12289" width="39.140625" style="27" customWidth="1"/>
    <col min="12290" max="12301" width="14" style="27" bestFit="1" customWidth="1"/>
    <col min="12302" max="12302" width="15" style="27" bestFit="1" customWidth="1"/>
    <col min="12303" max="12544" width="9.140625" style="27"/>
    <col min="12545" max="12545" width="39.140625" style="27" customWidth="1"/>
    <col min="12546" max="12557" width="14" style="27" bestFit="1" customWidth="1"/>
    <col min="12558" max="12558" width="15" style="27" bestFit="1" customWidth="1"/>
    <col min="12559" max="12800" width="9.140625" style="27"/>
    <col min="12801" max="12801" width="39.140625" style="27" customWidth="1"/>
    <col min="12802" max="12813" width="14" style="27" bestFit="1" customWidth="1"/>
    <col min="12814" max="12814" width="15" style="27" bestFit="1" customWidth="1"/>
    <col min="12815" max="13056" width="9.140625" style="27"/>
    <col min="13057" max="13057" width="39.140625" style="27" customWidth="1"/>
    <col min="13058" max="13069" width="14" style="27" bestFit="1" customWidth="1"/>
    <col min="13070" max="13070" width="15" style="27" bestFit="1" customWidth="1"/>
    <col min="13071" max="13312" width="9.140625" style="27"/>
    <col min="13313" max="13313" width="39.140625" style="27" customWidth="1"/>
    <col min="13314" max="13325" width="14" style="27" bestFit="1" customWidth="1"/>
    <col min="13326" max="13326" width="15" style="27" bestFit="1" customWidth="1"/>
    <col min="13327" max="13568" width="9.140625" style="27"/>
    <col min="13569" max="13569" width="39.140625" style="27" customWidth="1"/>
    <col min="13570" max="13581" width="14" style="27" bestFit="1" customWidth="1"/>
    <col min="13582" max="13582" width="15" style="27" bestFit="1" customWidth="1"/>
    <col min="13583" max="13824" width="9.140625" style="27"/>
    <col min="13825" max="13825" width="39.140625" style="27" customWidth="1"/>
    <col min="13826" max="13837" width="14" style="27" bestFit="1" customWidth="1"/>
    <col min="13838" max="13838" width="15" style="27" bestFit="1" customWidth="1"/>
    <col min="13839" max="14080" width="9.140625" style="27"/>
    <col min="14081" max="14081" width="39.140625" style="27" customWidth="1"/>
    <col min="14082" max="14093" width="14" style="27" bestFit="1" customWidth="1"/>
    <col min="14094" max="14094" width="15" style="27" bestFit="1" customWidth="1"/>
    <col min="14095" max="14336" width="9.140625" style="27"/>
    <col min="14337" max="14337" width="39.140625" style="27" customWidth="1"/>
    <col min="14338" max="14349" width="14" style="27" bestFit="1" customWidth="1"/>
    <col min="14350" max="14350" width="15" style="27" bestFit="1" customWidth="1"/>
    <col min="14351" max="14592" width="9.140625" style="27"/>
    <col min="14593" max="14593" width="39.140625" style="27" customWidth="1"/>
    <col min="14594" max="14605" width="14" style="27" bestFit="1" customWidth="1"/>
    <col min="14606" max="14606" width="15" style="27" bestFit="1" customWidth="1"/>
    <col min="14607" max="14848" width="9.140625" style="27"/>
    <col min="14849" max="14849" width="39.140625" style="27" customWidth="1"/>
    <col min="14850" max="14861" width="14" style="27" bestFit="1" customWidth="1"/>
    <col min="14862" max="14862" width="15" style="27" bestFit="1" customWidth="1"/>
    <col min="14863" max="15104" width="9.140625" style="27"/>
    <col min="15105" max="15105" width="39.140625" style="27" customWidth="1"/>
    <col min="15106" max="15117" width="14" style="27" bestFit="1" customWidth="1"/>
    <col min="15118" max="15118" width="15" style="27" bestFit="1" customWidth="1"/>
    <col min="15119" max="15360" width="9.140625" style="27"/>
    <col min="15361" max="15361" width="39.140625" style="27" customWidth="1"/>
    <col min="15362" max="15373" width="14" style="27" bestFit="1" customWidth="1"/>
    <col min="15374" max="15374" width="15" style="27" bestFit="1" customWidth="1"/>
    <col min="15375" max="15616" width="9.140625" style="27"/>
    <col min="15617" max="15617" width="39.140625" style="27" customWidth="1"/>
    <col min="15618" max="15629" width="14" style="27" bestFit="1" customWidth="1"/>
    <col min="15630" max="15630" width="15" style="27" bestFit="1" customWidth="1"/>
    <col min="15631" max="15872" width="9.140625" style="27"/>
    <col min="15873" max="15873" width="39.140625" style="27" customWidth="1"/>
    <col min="15874" max="15885" width="14" style="27" bestFit="1" customWidth="1"/>
    <col min="15886" max="15886" width="15" style="27" bestFit="1" customWidth="1"/>
    <col min="15887" max="16128" width="9.140625" style="27"/>
    <col min="16129" max="16129" width="39.140625" style="27" customWidth="1"/>
    <col min="16130" max="16141" width="14" style="27" bestFit="1" customWidth="1"/>
    <col min="16142" max="16142" width="15" style="27" bestFit="1" customWidth="1"/>
    <col min="16143" max="16384" width="9.140625" style="27"/>
  </cols>
  <sheetData>
    <row r="1" spans="1:15" s="54" customFormat="1"/>
    <row r="2" spans="1:15" s="54" customFormat="1" ht="18">
      <c r="A2" s="55" t="s">
        <v>265</v>
      </c>
    </row>
    <row r="3" spans="1:15" s="54" customFormat="1"/>
    <row r="4" spans="1:15" s="54" customFormat="1" ht="14.25">
      <c r="A4" s="35"/>
      <c r="B4" s="35"/>
      <c r="C4" s="35"/>
      <c r="D4" s="35"/>
      <c r="E4" s="35"/>
      <c r="F4" s="35"/>
      <c r="G4" s="35"/>
      <c r="H4" s="35"/>
      <c r="I4" s="35"/>
      <c r="J4" s="35"/>
      <c r="K4" s="35"/>
      <c r="L4" s="35"/>
      <c r="M4" s="35"/>
      <c r="N4" s="35"/>
      <c r="O4" s="35"/>
    </row>
    <row r="5" spans="1:15" s="57" customFormat="1" ht="15">
      <c r="A5" s="56" t="s">
        <v>59</v>
      </c>
      <c r="B5" s="56" t="s">
        <v>27</v>
      </c>
      <c r="C5" s="56" t="s">
        <v>28</v>
      </c>
      <c r="D5" s="56" t="s">
        <v>29</v>
      </c>
      <c r="E5" s="56" t="s">
        <v>30</v>
      </c>
      <c r="F5" s="56" t="s">
        <v>31</v>
      </c>
      <c r="G5" s="56" t="s">
        <v>32</v>
      </c>
      <c r="H5" s="56" t="s">
        <v>33</v>
      </c>
      <c r="I5" s="56" t="s">
        <v>34</v>
      </c>
      <c r="J5" s="56" t="s">
        <v>35</v>
      </c>
      <c r="K5" s="56" t="s">
        <v>36</v>
      </c>
      <c r="L5" s="56" t="s">
        <v>37</v>
      </c>
      <c r="M5" s="56" t="s">
        <v>38</v>
      </c>
      <c r="N5" s="56" t="s">
        <v>9</v>
      </c>
      <c r="O5" s="35"/>
    </row>
    <row r="6" spans="1:15" s="54" customFormat="1" ht="15">
      <c r="A6" s="58" t="s">
        <v>64</v>
      </c>
      <c r="B6" s="35"/>
      <c r="C6" s="35"/>
      <c r="D6" s="35"/>
      <c r="E6" s="35"/>
      <c r="F6" s="35"/>
      <c r="G6" s="35"/>
      <c r="H6" s="35"/>
      <c r="I6" s="35"/>
      <c r="J6" s="35"/>
      <c r="K6" s="35"/>
      <c r="L6" s="35"/>
      <c r="M6" s="35"/>
      <c r="N6" s="35"/>
      <c r="O6" s="35"/>
    </row>
    <row r="7" spans="1:15" s="54" customFormat="1" ht="14.25">
      <c r="A7" s="30" t="s">
        <v>66</v>
      </c>
      <c r="B7" s="14"/>
      <c r="C7" s="14"/>
      <c r="D7" s="14"/>
      <c r="E7" s="14"/>
      <c r="F7" s="14"/>
      <c r="G7" s="14"/>
      <c r="H7" s="14"/>
      <c r="I7" s="14"/>
      <c r="J7" s="14"/>
      <c r="K7" s="14"/>
      <c r="L7" s="14"/>
      <c r="M7" s="14"/>
      <c r="N7" s="14"/>
      <c r="O7" s="35"/>
    </row>
    <row r="8" spans="1:15" s="54" customFormat="1" ht="14.25">
      <c r="A8" s="30"/>
      <c r="B8" s="14"/>
      <c r="C8" s="14"/>
      <c r="D8" s="14"/>
      <c r="E8" s="14"/>
      <c r="F8" s="14"/>
      <c r="G8" s="14"/>
      <c r="H8" s="14"/>
      <c r="I8" s="14"/>
      <c r="J8" s="14"/>
      <c r="K8" s="14"/>
      <c r="L8" s="14"/>
      <c r="M8" s="14"/>
      <c r="N8" s="14"/>
      <c r="O8" s="35"/>
    </row>
    <row r="9" spans="1:15" ht="14.25">
      <c r="A9" s="30" t="s">
        <v>231</v>
      </c>
      <c r="B9" s="66">
        <v>10995.33</v>
      </c>
      <c r="C9" s="78">
        <v>10995.33</v>
      </c>
      <c r="D9" s="78">
        <v>10995.33</v>
      </c>
      <c r="E9" s="66">
        <v>10995.33</v>
      </c>
      <c r="F9" s="66">
        <v>10995.33</v>
      </c>
      <c r="G9" s="78">
        <v>10995.33</v>
      </c>
      <c r="H9" s="66">
        <v>10995.33</v>
      </c>
      <c r="I9" s="66">
        <v>10995.33</v>
      </c>
      <c r="J9" s="78">
        <v>10995.33</v>
      </c>
      <c r="K9" s="66">
        <v>10995.33</v>
      </c>
      <c r="L9" s="66">
        <v>10995.33</v>
      </c>
      <c r="M9" s="67"/>
      <c r="N9" s="14">
        <f>SUM(B9:M9)</f>
        <v>120948.63</v>
      </c>
      <c r="O9" s="30"/>
    </row>
    <row r="10" spans="1:15" ht="14.25">
      <c r="A10" s="30" t="s">
        <v>232</v>
      </c>
      <c r="B10" s="66">
        <v>5324.45</v>
      </c>
      <c r="C10" s="78">
        <v>5324.45</v>
      </c>
      <c r="D10" s="78">
        <v>5324.45</v>
      </c>
      <c r="E10" s="66">
        <v>5324.45</v>
      </c>
      <c r="F10" s="66">
        <v>5324.45</v>
      </c>
      <c r="G10" s="78">
        <v>5324.45</v>
      </c>
      <c r="H10" s="66">
        <v>5324.45</v>
      </c>
      <c r="I10" s="66">
        <v>5324.45</v>
      </c>
      <c r="J10" s="78">
        <v>5324.45</v>
      </c>
      <c r="K10" s="66">
        <v>5324.45</v>
      </c>
      <c r="L10" s="66">
        <v>5324.45</v>
      </c>
      <c r="M10" s="67"/>
      <c r="N10" s="14">
        <f>SUM(B10:M10)</f>
        <v>58568.94999999999</v>
      </c>
      <c r="O10" s="30"/>
    </row>
    <row r="11" spans="1:15" ht="14.25">
      <c r="A11" s="30" t="s">
        <v>233</v>
      </c>
      <c r="B11" s="66">
        <v>7125349.4299999997</v>
      </c>
      <c r="C11" s="78">
        <v>10997642.609999999</v>
      </c>
      <c r="D11" s="66">
        <v>8570115.8000000007</v>
      </c>
      <c r="E11" s="66">
        <v>8921261.9700000007</v>
      </c>
      <c r="F11" s="66">
        <v>8036794.96</v>
      </c>
      <c r="G11" s="78">
        <v>10122910.800000001</v>
      </c>
      <c r="H11" s="66">
        <v>7944774.8300000001</v>
      </c>
      <c r="I11" s="66">
        <v>7714105.6600000001</v>
      </c>
      <c r="J11" s="78">
        <v>9721761.1699999999</v>
      </c>
      <c r="K11" s="66">
        <v>8807612.4100000001</v>
      </c>
      <c r="L11" s="66">
        <v>9137305.1999999993</v>
      </c>
      <c r="M11" s="67"/>
      <c r="N11" s="14">
        <f t="shared" ref="N11:N12" si="0">SUM(B11:M11)</f>
        <v>97099634.840000004</v>
      </c>
      <c r="O11" s="30"/>
    </row>
    <row r="12" spans="1:15" ht="14.25">
      <c r="A12" s="30" t="s">
        <v>234</v>
      </c>
      <c r="B12" s="66">
        <v>2868671.76</v>
      </c>
      <c r="C12" s="78">
        <v>4417374.6500000004</v>
      </c>
      <c r="D12" s="66">
        <v>3450335.93</v>
      </c>
      <c r="E12" s="66">
        <v>3588159.99</v>
      </c>
      <c r="F12" s="66">
        <v>3235620.5</v>
      </c>
      <c r="G12" s="78">
        <v>4064815.22</v>
      </c>
      <c r="H12" s="66">
        <v>3198573.12</v>
      </c>
      <c r="I12" s="66">
        <v>3105705.52</v>
      </c>
      <c r="J12" s="78">
        <v>3913989.34</v>
      </c>
      <c r="K12" s="66">
        <v>3545952.27</v>
      </c>
      <c r="L12" s="66">
        <v>3674115.54</v>
      </c>
      <c r="M12" s="67"/>
      <c r="N12" s="14">
        <f t="shared" si="0"/>
        <v>39063313.839999996</v>
      </c>
      <c r="O12" s="30"/>
    </row>
    <row r="13" spans="1:15" ht="14.25">
      <c r="A13" s="30" t="s">
        <v>235</v>
      </c>
      <c r="B13" s="66">
        <v>11748723.4</v>
      </c>
      <c r="C13" s="78">
        <v>18040998.52</v>
      </c>
      <c r="D13" s="66">
        <v>14130944.869999999</v>
      </c>
      <c r="E13" s="66">
        <v>14679842.48</v>
      </c>
      <c r="F13" s="66">
        <v>13251571.99</v>
      </c>
      <c r="G13" s="78">
        <v>16595157.199999999</v>
      </c>
      <c r="H13" s="66">
        <v>13099843.43</v>
      </c>
      <c r="I13" s="66">
        <v>12719501.619999999</v>
      </c>
      <c r="J13" s="78">
        <v>16029850.029999999</v>
      </c>
      <c r="K13" s="66">
        <v>14522544.18</v>
      </c>
      <c r="L13" s="66">
        <v>15025004.130000001</v>
      </c>
      <c r="M13" s="67"/>
      <c r="N13" s="14">
        <f>SUM(B13:M13)</f>
        <v>159843981.84999999</v>
      </c>
      <c r="O13" s="30"/>
    </row>
    <row r="14" spans="1:15" ht="14.25">
      <c r="A14" s="30" t="s">
        <v>88</v>
      </c>
      <c r="B14" s="66">
        <v>21219.3</v>
      </c>
      <c r="C14" s="78">
        <v>32258.65</v>
      </c>
      <c r="D14" s="66">
        <v>25521.82</v>
      </c>
      <c r="E14" s="66">
        <v>26397.71</v>
      </c>
      <c r="F14" s="66">
        <v>23933.59</v>
      </c>
      <c r="G14" s="78">
        <v>29634.94</v>
      </c>
      <c r="H14" s="66">
        <v>23659.55</v>
      </c>
      <c r="I14" s="66">
        <v>22972.62</v>
      </c>
      <c r="J14" s="78">
        <v>28951.42</v>
      </c>
      <c r="K14" s="66">
        <v>26229.08</v>
      </c>
      <c r="L14" s="66">
        <v>26992.080000000002</v>
      </c>
      <c r="M14" s="67"/>
      <c r="N14" s="14">
        <f>SUM(B14:M14)</f>
        <v>287770.76</v>
      </c>
      <c r="O14" s="30"/>
    </row>
    <row r="15" spans="1:15" ht="14.25">
      <c r="A15" s="30" t="s">
        <v>236</v>
      </c>
      <c r="B15" s="66">
        <v>130171.76</v>
      </c>
      <c r="C15" s="78">
        <v>195573.86</v>
      </c>
      <c r="D15" s="66">
        <v>156565.95000000001</v>
      </c>
      <c r="E15" s="66">
        <v>161139.07</v>
      </c>
      <c r="F15" s="66">
        <v>146822.79999999999</v>
      </c>
      <c r="G15" s="78">
        <v>179390.19</v>
      </c>
      <c r="H15" s="66">
        <v>145141.70000000001</v>
      </c>
      <c r="I15" s="66">
        <v>140927.65</v>
      </c>
      <c r="J15" s="78">
        <v>177605.16</v>
      </c>
      <c r="K15" s="66">
        <v>160904.74</v>
      </c>
      <c r="L15" s="66">
        <v>164554.46</v>
      </c>
      <c r="M15" s="67"/>
      <c r="N15" s="14">
        <f>SUM(B15:M15)</f>
        <v>1758797.3399999996</v>
      </c>
      <c r="O15" s="30"/>
    </row>
    <row r="16" spans="1:15" ht="14.25">
      <c r="A16" s="30" t="s">
        <v>237</v>
      </c>
      <c r="B16" s="66">
        <v>342399.45</v>
      </c>
      <c r="C16" s="78">
        <v>514951.15</v>
      </c>
      <c r="D16" s="66">
        <v>411825.83</v>
      </c>
      <c r="E16" s="66">
        <v>424034.23</v>
      </c>
      <c r="F16" s="66">
        <v>386197.79</v>
      </c>
      <c r="G16" s="78">
        <v>472402</v>
      </c>
      <c r="H16" s="66">
        <v>381775.88</v>
      </c>
      <c r="I16" s="66">
        <v>370691.37</v>
      </c>
      <c r="J16" s="78">
        <v>467166.66</v>
      </c>
      <c r="K16" s="66">
        <v>423238.42</v>
      </c>
      <c r="L16" s="66">
        <v>433069.76</v>
      </c>
      <c r="M16" s="67"/>
      <c r="N16" s="14">
        <f t="shared" ref="N16:N17" si="1">SUM(B16:M16)</f>
        <v>4627752.54</v>
      </c>
      <c r="O16" s="30"/>
    </row>
    <row r="17" spans="1:15" ht="14.25">
      <c r="A17" s="30" t="s">
        <v>238</v>
      </c>
      <c r="B17" s="66">
        <v>43058.77</v>
      </c>
      <c r="C17" s="78">
        <v>62685.62</v>
      </c>
      <c r="D17" s="66">
        <v>50322.86</v>
      </c>
      <c r="E17" s="66">
        <v>50093.65</v>
      </c>
      <c r="F17" s="66">
        <v>47191.26</v>
      </c>
      <c r="G17" s="78">
        <v>57674.3</v>
      </c>
      <c r="H17" s="66">
        <v>46650.92</v>
      </c>
      <c r="I17" s="66">
        <v>45296.46</v>
      </c>
      <c r="J17" s="78">
        <v>57085.21</v>
      </c>
      <c r="K17" s="66">
        <v>51717.42</v>
      </c>
      <c r="L17" s="66">
        <v>52983.4</v>
      </c>
      <c r="M17" s="67"/>
      <c r="N17" s="14">
        <f t="shared" si="1"/>
        <v>564759.87</v>
      </c>
      <c r="O17" s="30"/>
    </row>
    <row r="18" spans="1:15" ht="14.25">
      <c r="A18" s="30" t="s">
        <v>239</v>
      </c>
      <c r="B18" s="66">
        <v>840399.03</v>
      </c>
      <c r="C18" s="78">
        <v>1273874.01</v>
      </c>
      <c r="D18" s="66">
        <v>1012268.62</v>
      </c>
      <c r="E18" s="66">
        <v>1044870.65</v>
      </c>
      <c r="F18" s="66">
        <v>949274.84</v>
      </c>
      <c r="G18" s="78">
        <v>1169402.8</v>
      </c>
      <c r="H18" s="66">
        <v>938405.78</v>
      </c>
      <c r="I18" s="66">
        <v>911160.04</v>
      </c>
      <c r="J18" s="78">
        <v>1148296.47</v>
      </c>
      <c r="K18" s="66">
        <v>1040320.79</v>
      </c>
      <c r="L18" s="66">
        <v>1067926.83</v>
      </c>
      <c r="M18" s="67"/>
      <c r="N18" s="14">
        <f t="shared" ref="N18" si="2">SUM(B18:M18)</f>
        <v>11396199.860000001</v>
      </c>
      <c r="O18" s="30"/>
    </row>
    <row r="19" spans="1:15" ht="14.25">
      <c r="A19" s="30"/>
      <c r="B19" s="14"/>
      <c r="C19" s="14"/>
      <c r="D19" s="14"/>
      <c r="E19" s="14"/>
      <c r="F19" s="14"/>
      <c r="G19" s="14"/>
      <c r="H19" s="14"/>
      <c r="I19" s="14"/>
      <c r="J19" s="14"/>
      <c r="K19" s="14"/>
      <c r="L19" s="14"/>
      <c r="M19" s="14"/>
      <c r="N19" s="14"/>
      <c r="O19" s="30"/>
    </row>
    <row r="20" spans="1:15" ht="15">
      <c r="A20" s="61" t="s">
        <v>65</v>
      </c>
      <c r="B20" s="14">
        <f>SUM(B9:B18)</f>
        <v>23136312.68</v>
      </c>
      <c r="C20" s="14">
        <f>SUM(C9:C18)</f>
        <v>35551678.849999994</v>
      </c>
      <c r="D20" s="14">
        <f>SUM(D9:D18)</f>
        <v>27824221.459999997</v>
      </c>
      <c r="E20" s="14">
        <f t="shared" ref="E20:N20" si="3">SUM(E9:E19)</f>
        <v>28912119.529999997</v>
      </c>
      <c r="F20" s="14">
        <f t="shared" si="3"/>
        <v>26093727.510000002</v>
      </c>
      <c r="G20" s="14">
        <f t="shared" si="3"/>
        <v>32707707.230000004</v>
      </c>
      <c r="H20" s="14">
        <f t="shared" si="3"/>
        <v>25795144.990000002</v>
      </c>
      <c r="I20" s="14">
        <f t="shared" si="3"/>
        <v>25046680.719999999</v>
      </c>
      <c r="J20" s="14">
        <f t="shared" si="3"/>
        <v>31561025.240000002</v>
      </c>
      <c r="K20" s="14">
        <f t="shared" si="3"/>
        <v>28594839.09</v>
      </c>
      <c r="L20" s="14">
        <f t="shared" si="3"/>
        <v>29598271.18</v>
      </c>
      <c r="M20" s="14">
        <f t="shared" si="3"/>
        <v>0</v>
      </c>
      <c r="N20" s="62">
        <f t="shared" si="3"/>
        <v>314821728.48000002</v>
      </c>
      <c r="O20" s="30"/>
    </row>
    <row r="21" spans="1:15" ht="14.25">
      <c r="A21" s="30"/>
      <c r="B21" s="14"/>
      <c r="C21" s="14"/>
      <c r="D21" s="14"/>
      <c r="E21" s="14"/>
      <c r="F21" s="14"/>
      <c r="G21" s="14"/>
      <c r="H21" s="14"/>
      <c r="I21" s="14"/>
      <c r="J21" s="14"/>
      <c r="K21" s="14"/>
      <c r="L21" s="14"/>
      <c r="M21" s="14"/>
      <c r="N21" s="14"/>
      <c r="O21" s="30"/>
    </row>
    <row r="22" spans="1:15" ht="48">
      <c r="A22" s="65" t="s">
        <v>67</v>
      </c>
      <c r="B22" s="68"/>
      <c r="C22" s="68"/>
      <c r="D22" s="68"/>
      <c r="E22" s="68"/>
      <c r="F22" s="68"/>
      <c r="G22" s="68"/>
      <c r="H22" s="68"/>
      <c r="I22" s="68"/>
      <c r="J22" s="68"/>
      <c r="K22" s="68"/>
      <c r="L22" s="68"/>
      <c r="M22" s="68"/>
      <c r="N22" s="68"/>
    </row>
    <row r="25" spans="1:15" ht="14.25">
      <c r="A25" s="30"/>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27" bestFit="1" customWidth="1"/>
    <col min="2" max="2" width="15.7109375" style="27" bestFit="1" customWidth="1"/>
    <col min="3" max="5" width="16.85546875" style="27" bestFit="1" customWidth="1"/>
    <col min="6" max="6" width="15.7109375" style="27" bestFit="1" customWidth="1"/>
    <col min="7" max="12" width="16.85546875" style="27" bestFit="1" customWidth="1"/>
    <col min="13" max="13" width="26.28515625" style="27" bestFit="1" customWidth="1"/>
    <col min="14" max="14" width="27.5703125" style="27" bestFit="1" customWidth="1"/>
    <col min="15" max="256" width="9.140625" style="27"/>
    <col min="257" max="257" width="14.42578125" style="27" bestFit="1" customWidth="1"/>
    <col min="258" max="266" width="14" style="27" bestFit="1" customWidth="1"/>
    <col min="267" max="269" width="14.7109375" style="27" customWidth="1"/>
    <col min="270" max="270" width="15.5703125" style="27" bestFit="1" customWidth="1"/>
    <col min="271" max="512" width="9.140625" style="27"/>
    <col min="513" max="513" width="14.42578125" style="27" bestFit="1" customWidth="1"/>
    <col min="514" max="522" width="14" style="27" bestFit="1" customWidth="1"/>
    <col min="523" max="525" width="14.7109375" style="27" customWidth="1"/>
    <col min="526" max="526" width="15.5703125" style="27" bestFit="1" customWidth="1"/>
    <col min="527" max="768" width="9.140625" style="27"/>
    <col min="769" max="769" width="14.42578125" style="27" bestFit="1" customWidth="1"/>
    <col min="770" max="778" width="14" style="27" bestFit="1" customWidth="1"/>
    <col min="779" max="781" width="14.7109375" style="27" customWidth="1"/>
    <col min="782" max="782" width="15.5703125" style="27" bestFit="1" customWidth="1"/>
    <col min="783" max="1024" width="9.140625" style="27"/>
    <col min="1025" max="1025" width="14.42578125" style="27" bestFit="1" customWidth="1"/>
    <col min="1026" max="1034" width="14" style="27" bestFit="1" customWidth="1"/>
    <col min="1035" max="1037" width="14.7109375" style="27" customWidth="1"/>
    <col min="1038" max="1038" width="15.5703125" style="27" bestFit="1" customWidth="1"/>
    <col min="1039" max="1280" width="9.140625" style="27"/>
    <col min="1281" max="1281" width="14.42578125" style="27" bestFit="1" customWidth="1"/>
    <col min="1282" max="1290" width="14" style="27" bestFit="1" customWidth="1"/>
    <col min="1291" max="1293" width="14.7109375" style="27" customWidth="1"/>
    <col min="1294" max="1294" width="15.5703125" style="27" bestFit="1" customWidth="1"/>
    <col min="1295" max="1536" width="9.140625" style="27"/>
    <col min="1537" max="1537" width="14.42578125" style="27" bestFit="1" customWidth="1"/>
    <col min="1538" max="1546" width="14" style="27" bestFit="1" customWidth="1"/>
    <col min="1547" max="1549" width="14.7109375" style="27" customWidth="1"/>
    <col min="1550" max="1550" width="15.5703125" style="27" bestFit="1" customWidth="1"/>
    <col min="1551" max="1792" width="9.140625" style="27"/>
    <col min="1793" max="1793" width="14.42578125" style="27" bestFit="1" customWidth="1"/>
    <col min="1794" max="1802" width="14" style="27" bestFit="1" customWidth="1"/>
    <col min="1803" max="1805" width="14.7109375" style="27" customWidth="1"/>
    <col min="1806" max="1806" width="15.5703125" style="27" bestFit="1" customWidth="1"/>
    <col min="1807" max="2048" width="9.140625" style="27"/>
    <col min="2049" max="2049" width="14.42578125" style="27" bestFit="1" customWidth="1"/>
    <col min="2050" max="2058" width="14" style="27" bestFit="1" customWidth="1"/>
    <col min="2059" max="2061" width="14.7109375" style="27" customWidth="1"/>
    <col min="2062" max="2062" width="15.5703125" style="27" bestFit="1" customWidth="1"/>
    <col min="2063" max="2304" width="9.140625" style="27"/>
    <col min="2305" max="2305" width="14.42578125" style="27" bestFit="1" customWidth="1"/>
    <col min="2306" max="2314" width="14" style="27" bestFit="1" customWidth="1"/>
    <col min="2315" max="2317" width="14.7109375" style="27" customWidth="1"/>
    <col min="2318" max="2318" width="15.5703125" style="27" bestFit="1" customWidth="1"/>
    <col min="2319" max="2560" width="9.140625" style="27"/>
    <col min="2561" max="2561" width="14.42578125" style="27" bestFit="1" customWidth="1"/>
    <col min="2562" max="2570" width="14" style="27" bestFit="1" customWidth="1"/>
    <col min="2571" max="2573" width="14.7109375" style="27" customWidth="1"/>
    <col min="2574" max="2574" width="15.5703125" style="27" bestFit="1" customWidth="1"/>
    <col min="2575" max="2816" width="9.140625" style="27"/>
    <col min="2817" max="2817" width="14.42578125" style="27" bestFit="1" customWidth="1"/>
    <col min="2818" max="2826" width="14" style="27" bestFit="1" customWidth="1"/>
    <col min="2827" max="2829" width="14.7109375" style="27" customWidth="1"/>
    <col min="2830" max="2830" width="15.5703125" style="27" bestFit="1" customWidth="1"/>
    <col min="2831" max="3072" width="9.140625" style="27"/>
    <col min="3073" max="3073" width="14.42578125" style="27" bestFit="1" customWidth="1"/>
    <col min="3074" max="3082" width="14" style="27" bestFit="1" customWidth="1"/>
    <col min="3083" max="3085" width="14.7109375" style="27" customWidth="1"/>
    <col min="3086" max="3086" width="15.5703125" style="27" bestFit="1" customWidth="1"/>
    <col min="3087" max="3328" width="9.140625" style="27"/>
    <col min="3329" max="3329" width="14.42578125" style="27" bestFit="1" customWidth="1"/>
    <col min="3330" max="3338" width="14" style="27" bestFit="1" customWidth="1"/>
    <col min="3339" max="3341" width="14.7109375" style="27" customWidth="1"/>
    <col min="3342" max="3342" width="15.5703125" style="27" bestFit="1" customWidth="1"/>
    <col min="3343" max="3584" width="9.140625" style="27"/>
    <col min="3585" max="3585" width="14.42578125" style="27" bestFit="1" customWidth="1"/>
    <col min="3586" max="3594" width="14" style="27" bestFit="1" customWidth="1"/>
    <col min="3595" max="3597" width="14.7109375" style="27" customWidth="1"/>
    <col min="3598" max="3598" width="15.5703125" style="27" bestFit="1" customWidth="1"/>
    <col min="3599" max="3840" width="9.140625" style="27"/>
    <col min="3841" max="3841" width="14.42578125" style="27" bestFit="1" customWidth="1"/>
    <col min="3842" max="3850" width="14" style="27" bestFit="1" customWidth="1"/>
    <col min="3851" max="3853" width="14.7109375" style="27" customWidth="1"/>
    <col min="3854" max="3854" width="15.5703125" style="27" bestFit="1" customWidth="1"/>
    <col min="3855" max="4096" width="9.140625" style="27"/>
    <col min="4097" max="4097" width="14.42578125" style="27" bestFit="1" customWidth="1"/>
    <col min="4098" max="4106" width="14" style="27" bestFit="1" customWidth="1"/>
    <col min="4107" max="4109" width="14.7109375" style="27" customWidth="1"/>
    <col min="4110" max="4110" width="15.5703125" style="27" bestFit="1" customWidth="1"/>
    <col min="4111" max="4352" width="9.140625" style="27"/>
    <col min="4353" max="4353" width="14.42578125" style="27" bestFit="1" customWidth="1"/>
    <col min="4354" max="4362" width="14" style="27" bestFit="1" customWidth="1"/>
    <col min="4363" max="4365" width="14.7109375" style="27" customWidth="1"/>
    <col min="4366" max="4366" width="15.5703125" style="27" bestFit="1" customWidth="1"/>
    <col min="4367" max="4608" width="9.140625" style="27"/>
    <col min="4609" max="4609" width="14.42578125" style="27" bestFit="1" customWidth="1"/>
    <col min="4610" max="4618" width="14" style="27" bestFit="1" customWidth="1"/>
    <col min="4619" max="4621" width="14.7109375" style="27" customWidth="1"/>
    <col min="4622" max="4622" width="15.5703125" style="27" bestFit="1" customWidth="1"/>
    <col min="4623" max="4864" width="9.140625" style="27"/>
    <col min="4865" max="4865" width="14.42578125" style="27" bestFit="1" customWidth="1"/>
    <col min="4866" max="4874" width="14" style="27" bestFit="1" customWidth="1"/>
    <col min="4875" max="4877" width="14.7109375" style="27" customWidth="1"/>
    <col min="4878" max="4878" width="15.5703125" style="27" bestFit="1" customWidth="1"/>
    <col min="4879" max="5120" width="9.140625" style="27"/>
    <col min="5121" max="5121" width="14.42578125" style="27" bestFit="1" customWidth="1"/>
    <col min="5122" max="5130" width="14" style="27" bestFit="1" customWidth="1"/>
    <col min="5131" max="5133" width="14.7109375" style="27" customWidth="1"/>
    <col min="5134" max="5134" width="15.5703125" style="27" bestFit="1" customWidth="1"/>
    <col min="5135" max="5376" width="9.140625" style="27"/>
    <col min="5377" max="5377" width="14.42578125" style="27" bestFit="1" customWidth="1"/>
    <col min="5378" max="5386" width="14" style="27" bestFit="1" customWidth="1"/>
    <col min="5387" max="5389" width="14.7109375" style="27" customWidth="1"/>
    <col min="5390" max="5390" width="15.5703125" style="27" bestFit="1" customWidth="1"/>
    <col min="5391" max="5632" width="9.140625" style="27"/>
    <col min="5633" max="5633" width="14.42578125" style="27" bestFit="1" customWidth="1"/>
    <col min="5634" max="5642" width="14" style="27" bestFit="1" customWidth="1"/>
    <col min="5643" max="5645" width="14.7109375" style="27" customWidth="1"/>
    <col min="5646" max="5646" width="15.5703125" style="27" bestFit="1" customWidth="1"/>
    <col min="5647" max="5888" width="9.140625" style="27"/>
    <col min="5889" max="5889" width="14.42578125" style="27" bestFit="1" customWidth="1"/>
    <col min="5890" max="5898" width="14" style="27" bestFit="1" customWidth="1"/>
    <col min="5899" max="5901" width="14.7109375" style="27" customWidth="1"/>
    <col min="5902" max="5902" width="15.5703125" style="27" bestFit="1" customWidth="1"/>
    <col min="5903" max="6144" width="9.140625" style="27"/>
    <col min="6145" max="6145" width="14.42578125" style="27" bestFit="1" customWidth="1"/>
    <col min="6146" max="6154" width="14" style="27" bestFit="1" customWidth="1"/>
    <col min="6155" max="6157" width="14.7109375" style="27" customWidth="1"/>
    <col min="6158" max="6158" width="15.5703125" style="27" bestFit="1" customWidth="1"/>
    <col min="6159" max="6400" width="9.140625" style="27"/>
    <col min="6401" max="6401" width="14.42578125" style="27" bestFit="1" customWidth="1"/>
    <col min="6402" max="6410" width="14" style="27" bestFit="1" customWidth="1"/>
    <col min="6411" max="6413" width="14.7109375" style="27" customWidth="1"/>
    <col min="6414" max="6414" width="15.5703125" style="27" bestFit="1" customWidth="1"/>
    <col min="6415" max="6656" width="9.140625" style="27"/>
    <col min="6657" max="6657" width="14.42578125" style="27" bestFit="1" customWidth="1"/>
    <col min="6658" max="6666" width="14" style="27" bestFit="1" customWidth="1"/>
    <col min="6667" max="6669" width="14.7109375" style="27" customWidth="1"/>
    <col min="6670" max="6670" width="15.5703125" style="27" bestFit="1" customWidth="1"/>
    <col min="6671" max="6912" width="9.140625" style="27"/>
    <col min="6913" max="6913" width="14.42578125" style="27" bestFit="1" customWidth="1"/>
    <col min="6914" max="6922" width="14" style="27" bestFit="1" customWidth="1"/>
    <col min="6923" max="6925" width="14.7109375" style="27" customWidth="1"/>
    <col min="6926" max="6926" width="15.5703125" style="27" bestFit="1" customWidth="1"/>
    <col min="6927" max="7168" width="9.140625" style="27"/>
    <col min="7169" max="7169" width="14.42578125" style="27" bestFit="1" customWidth="1"/>
    <col min="7170" max="7178" width="14" style="27" bestFit="1" customWidth="1"/>
    <col min="7179" max="7181" width="14.7109375" style="27" customWidth="1"/>
    <col min="7182" max="7182" width="15.5703125" style="27" bestFit="1" customWidth="1"/>
    <col min="7183" max="7424" width="9.140625" style="27"/>
    <col min="7425" max="7425" width="14.42578125" style="27" bestFit="1" customWidth="1"/>
    <col min="7426" max="7434" width="14" style="27" bestFit="1" customWidth="1"/>
    <col min="7435" max="7437" width="14.7109375" style="27" customWidth="1"/>
    <col min="7438" max="7438" width="15.5703125" style="27" bestFit="1" customWidth="1"/>
    <col min="7439" max="7680" width="9.140625" style="27"/>
    <col min="7681" max="7681" width="14.42578125" style="27" bestFit="1" customWidth="1"/>
    <col min="7682" max="7690" width="14" style="27" bestFit="1" customWidth="1"/>
    <col min="7691" max="7693" width="14.7109375" style="27" customWidth="1"/>
    <col min="7694" max="7694" width="15.5703125" style="27" bestFit="1" customWidth="1"/>
    <col min="7695" max="7936" width="9.140625" style="27"/>
    <col min="7937" max="7937" width="14.42578125" style="27" bestFit="1" customWidth="1"/>
    <col min="7938" max="7946" width="14" style="27" bestFit="1" customWidth="1"/>
    <col min="7947" max="7949" width="14.7109375" style="27" customWidth="1"/>
    <col min="7950" max="7950" width="15.5703125" style="27" bestFit="1" customWidth="1"/>
    <col min="7951" max="8192" width="9.140625" style="27"/>
    <col min="8193" max="8193" width="14.42578125" style="27" bestFit="1" customWidth="1"/>
    <col min="8194" max="8202" width="14" style="27" bestFit="1" customWidth="1"/>
    <col min="8203" max="8205" width="14.7109375" style="27" customWidth="1"/>
    <col min="8206" max="8206" width="15.5703125" style="27" bestFit="1" customWidth="1"/>
    <col min="8207" max="8448" width="9.140625" style="27"/>
    <col min="8449" max="8449" width="14.42578125" style="27" bestFit="1" customWidth="1"/>
    <col min="8450" max="8458" width="14" style="27" bestFit="1" customWidth="1"/>
    <col min="8459" max="8461" width="14.7109375" style="27" customWidth="1"/>
    <col min="8462" max="8462" width="15.5703125" style="27" bestFit="1" customWidth="1"/>
    <col min="8463" max="8704" width="9.140625" style="27"/>
    <col min="8705" max="8705" width="14.42578125" style="27" bestFit="1" customWidth="1"/>
    <col min="8706" max="8714" width="14" style="27" bestFit="1" customWidth="1"/>
    <col min="8715" max="8717" width="14.7109375" style="27" customWidth="1"/>
    <col min="8718" max="8718" width="15.5703125" style="27" bestFit="1" customWidth="1"/>
    <col min="8719" max="8960" width="9.140625" style="27"/>
    <col min="8961" max="8961" width="14.42578125" style="27" bestFit="1" customWidth="1"/>
    <col min="8962" max="8970" width="14" style="27" bestFit="1" customWidth="1"/>
    <col min="8971" max="8973" width="14.7109375" style="27" customWidth="1"/>
    <col min="8974" max="8974" width="15.5703125" style="27" bestFit="1" customWidth="1"/>
    <col min="8975" max="9216" width="9.140625" style="27"/>
    <col min="9217" max="9217" width="14.42578125" style="27" bestFit="1" customWidth="1"/>
    <col min="9218" max="9226" width="14" style="27" bestFit="1" customWidth="1"/>
    <col min="9227" max="9229" width="14.7109375" style="27" customWidth="1"/>
    <col min="9230" max="9230" width="15.5703125" style="27" bestFit="1" customWidth="1"/>
    <col min="9231" max="9472" width="9.140625" style="27"/>
    <col min="9473" max="9473" width="14.42578125" style="27" bestFit="1" customWidth="1"/>
    <col min="9474" max="9482" width="14" style="27" bestFit="1" customWidth="1"/>
    <col min="9483" max="9485" width="14.7109375" style="27" customWidth="1"/>
    <col min="9486" max="9486" width="15.5703125" style="27" bestFit="1" customWidth="1"/>
    <col min="9487" max="9728" width="9.140625" style="27"/>
    <col min="9729" max="9729" width="14.42578125" style="27" bestFit="1" customWidth="1"/>
    <col min="9730" max="9738" width="14" style="27" bestFit="1" customWidth="1"/>
    <col min="9739" max="9741" width="14.7109375" style="27" customWidth="1"/>
    <col min="9742" max="9742" width="15.5703125" style="27" bestFit="1" customWidth="1"/>
    <col min="9743" max="9984" width="9.140625" style="27"/>
    <col min="9985" max="9985" width="14.42578125" style="27" bestFit="1" customWidth="1"/>
    <col min="9986" max="9994" width="14" style="27" bestFit="1" customWidth="1"/>
    <col min="9995" max="9997" width="14.7109375" style="27" customWidth="1"/>
    <col min="9998" max="9998" width="15.5703125" style="27" bestFit="1" customWidth="1"/>
    <col min="9999" max="10240" width="9.140625" style="27"/>
    <col min="10241" max="10241" width="14.42578125" style="27" bestFit="1" customWidth="1"/>
    <col min="10242" max="10250" width="14" style="27" bestFit="1" customWidth="1"/>
    <col min="10251" max="10253" width="14.7109375" style="27" customWidth="1"/>
    <col min="10254" max="10254" width="15.5703125" style="27" bestFit="1" customWidth="1"/>
    <col min="10255" max="10496" width="9.140625" style="27"/>
    <col min="10497" max="10497" width="14.42578125" style="27" bestFit="1" customWidth="1"/>
    <col min="10498" max="10506" width="14" style="27" bestFit="1" customWidth="1"/>
    <col min="10507" max="10509" width="14.7109375" style="27" customWidth="1"/>
    <col min="10510" max="10510" width="15.5703125" style="27" bestFit="1" customWidth="1"/>
    <col min="10511" max="10752" width="9.140625" style="27"/>
    <col min="10753" max="10753" width="14.42578125" style="27" bestFit="1" customWidth="1"/>
    <col min="10754" max="10762" width="14" style="27" bestFit="1" customWidth="1"/>
    <col min="10763" max="10765" width="14.7109375" style="27" customWidth="1"/>
    <col min="10766" max="10766" width="15.5703125" style="27" bestFit="1" customWidth="1"/>
    <col min="10767" max="11008" width="9.140625" style="27"/>
    <col min="11009" max="11009" width="14.42578125" style="27" bestFit="1" customWidth="1"/>
    <col min="11010" max="11018" width="14" style="27" bestFit="1" customWidth="1"/>
    <col min="11019" max="11021" width="14.7109375" style="27" customWidth="1"/>
    <col min="11022" max="11022" width="15.5703125" style="27" bestFit="1" customWidth="1"/>
    <col min="11023" max="11264" width="9.140625" style="27"/>
    <col min="11265" max="11265" width="14.42578125" style="27" bestFit="1" customWidth="1"/>
    <col min="11266" max="11274" width="14" style="27" bestFit="1" customWidth="1"/>
    <col min="11275" max="11277" width="14.7109375" style="27" customWidth="1"/>
    <col min="11278" max="11278" width="15.5703125" style="27" bestFit="1" customWidth="1"/>
    <col min="11279" max="11520" width="9.140625" style="27"/>
    <col min="11521" max="11521" width="14.42578125" style="27" bestFit="1" customWidth="1"/>
    <col min="11522" max="11530" width="14" style="27" bestFit="1" customWidth="1"/>
    <col min="11531" max="11533" width="14.7109375" style="27" customWidth="1"/>
    <col min="11534" max="11534" width="15.5703125" style="27" bestFit="1" customWidth="1"/>
    <col min="11535" max="11776" width="9.140625" style="27"/>
    <col min="11777" max="11777" width="14.42578125" style="27" bestFit="1" customWidth="1"/>
    <col min="11778" max="11786" width="14" style="27" bestFit="1" customWidth="1"/>
    <col min="11787" max="11789" width="14.7109375" style="27" customWidth="1"/>
    <col min="11790" max="11790" width="15.5703125" style="27" bestFit="1" customWidth="1"/>
    <col min="11791" max="12032" width="9.140625" style="27"/>
    <col min="12033" max="12033" width="14.42578125" style="27" bestFit="1" customWidth="1"/>
    <col min="12034" max="12042" width="14" style="27" bestFit="1" customWidth="1"/>
    <col min="12043" max="12045" width="14.7109375" style="27" customWidth="1"/>
    <col min="12046" max="12046" width="15.5703125" style="27" bestFit="1" customWidth="1"/>
    <col min="12047" max="12288" width="9.140625" style="27"/>
    <col min="12289" max="12289" width="14.42578125" style="27" bestFit="1" customWidth="1"/>
    <col min="12290" max="12298" width="14" style="27" bestFit="1" customWidth="1"/>
    <col min="12299" max="12301" width="14.7109375" style="27" customWidth="1"/>
    <col min="12302" max="12302" width="15.5703125" style="27" bestFit="1" customWidth="1"/>
    <col min="12303" max="12544" width="9.140625" style="27"/>
    <col min="12545" max="12545" width="14.42578125" style="27" bestFit="1" customWidth="1"/>
    <col min="12546" max="12554" width="14" style="27" bestFit="1" customWidth="1"/>
    <col min="12555" max="12557" width="14.7109375" style="27" customWidth="1"/>
    <col min="12558" max="12558" width="15.5703125" style="27" bestFit="1" customWidth="1"/>
    <col min="12559" max="12800" width="9.140625" style="27"/>
    <col min="12801" max="12801" width="14.42578125" style="27" bestFit="1" customWidth="1"/>
    <col min="12802" max="12810" width="14" style="27" bestFit="1" customWidth="1"/>
    <col min="12811" max="12813" width="14.7109375" style="27" customWidth="1"/>
    <col min="12814" max="12814" width="15.5703125" style="27" bestFit="1" customWidth="1"/>
    <col min="12815" max="13056" width="9.140625" style="27"/>
    <col min="13057" max="13057" width="14.42578125" style="27" bestFit="1" customWidth="1"/>
    <col min="13058" max="13066" width="14" style="27" bestFit="1" customWidth="1"/>
    <col min="13067" max="13069" width="14.7109375" style="27" customWidth="1"/>
    <col min="13070" max="13070" width="15.5703125" style="27" bestFit="1" customWidth="1"/>
    <col min="13071" max="13312" width="9.140625" style="27"/>
    <col min="13313" max="13313" width="14.42578125" style="27" bestFit="1" customWidth="1"/>
    <col min="13314" max="13322" width="14" style="27" bestFit="1" customWidth="1"/>
    <col min="13323" max="13325" width="14.7109375" style="27" customWidth="1"/>
    <col min="13326" max="13326" width="15.5703125" style="27" bestFit="1" customWidth="1"/>
    <col min="13327" max="13568" width="9.140625" style="27"/>
    <col min="13569" max="13569" width="14.42578125" style="27" bestFit="1" customWidth="1"/>
    <col min="13570" max="13578" width="14" style="27" bestFit="1" customWidth="1"/>
    <col min="13579" max="13581" width="14.7109375" style="27" customWidth="1"/>
    <col min="13582" max="13582" width="15.5703125" style="27" bestFit="1" customWidth="1"/>
    <col min="13583" max="13824" width="9.140625" style="27"/>
    <col min="13825" max="13825" width="14.42578125" style="27" bestFit="1" customWidth="1"/>
    <col min="13826" max="13834" width="14" style="27" bestFit="1" customWidth="1"/>
    <col min="13835" max="13837" width="14.7109375" style="27" customWidth="1"/>
    <col min="13838" max="13838" width="15.5703125" style="27" bestFit="1" customWidth="1"/>
    <col min="13839" max="14080" width="9.140625" style="27"/>
    <col min="14081" max="14081" width="14.42578125" style="27" bestFit="1" customWidth="1"/>
    <col min="14082" max="14090" width="14" style="27" bestFit="1" customWidth="1"/>
    <col min="14091" max="14093" width="14.7109375" style="27" customWidth="1"/>
    <col min="14094" max="14094" width="15.5703125" style="27" bestFit="1" customWidth="1"/>
    <col min="14095" max="14336" width="9.140625" style="27"/>
    <col min="14337" max="14337" width="14.42578125" style="27" bestFit="1" customWidth="1"/>
    <col min="14338" max="14346" width="14" style="27" bestFit="1" customWidth="1"/>
    <col min="14347" max="14349" width="14.7109375" style="27" customWidth="1"/>
    <col min="14350" max="14350" width="15.5703125" style="27" bestFit="1" customWidth="1"/>
    <col min="14351" max="14592" width="9.140625" style="27"/>
    <col min="14593" max="14593" width="14.42578125" style="27" bestFit="1" customWidth="1"/>
    <col min="14594" max="14602" width="14" style="27" bestFit="1" customWidth="1"/>
    <col min="14603" max="14605" width="14.7109375" style="27" customWidth="1"/>
    <col min="14606" max="14606" width="15.5703125" style="27" bestFit="1" customWidth="1"/>
    <col min="14607" max="14848" width="9.140625" style="27"/>
    <col min="14849" max="14849" width="14.42578125" style="27" bestFit="1" customWidth="1"/>
    <col min="14850" max="14858" width="14" style="27" bestFit="1" customWidth="1"/>
    <col min="14859" max="14861" width="14.7109375" style="27" customWidth="1"/>
    <col min="14862" max="14862" width="15.5703125" style="27" bestFit="1" customWidth="1"/>
    <col min="14863" max="15104" width="9.140625" style="27"/>
    <col min="15105" max="15105" width="14.42578125" style="27" bestFit="1" customWidth="1"/>
    <col min="15106" max="15114" width="14" style="27" bestFit="1" customWidth="1"/>
    <col min="15115" max="15117" width="14.7109375" style="27" customWidth="1"/>
    <col min="15118" max="15118" width="15.5703125" style="27" bestFit="1" customWidth="1"/>
    <col min="15119" max="15360" width="9.140625" style="27"/>
    <col min="15361" max="15361" width="14.42578125" style="27" bestFit="1" customWidth="1"/>
    <col min="15362" max="15370" width="14" style="27" bestFit="1" customWidth="1"/>
    <col min="15371" max="15373" width="14.7109375" style="27" customWidth="1"/>
    <col min="15374" max="15374" width="15.5703125" style="27" bestFit="1" customWidth="1"/>
    <col min="15375" max="15616" width="9.140625" style="27"/>
    <col min="15617" max="15617" width="14.42578125" style="27" bestFit="1" customWidth="1"/>
    <col min="15618" max="15626" width="14" style="27" bestFit="1" customWidth="1"/>
    <col min="15627" max="15629" width="14.7109375" style="27" customWidth="1"/>
    <col min="15630" max="15630" width="15.5703125" style="27" bestFit="1" customWidth="1"/>
    <col min="15631" max="15872" width="9.140625" style="27"/>
    <col min="15873" max="15873" width="14.42578125" style="27" bestFit="1" customWidth="1"/>
    <col min="15874" max="15882" width="14" style="27" bestFit="1" customWidth="1"/>
    <col min="15883" max="15885" width="14.7109375" style="27" customWidth="1"/>
    <col min="15886" max="15886" width="15.5703125" style="27" bestFit="1" customWidth="1"/>
    <col min="15887" max="16128" width="9.140625" style="27"/>
    <col min="16129" max="16129" width="14.42578125" style="27" bestFit="1" customWidth="1"/>
    <col min="16130" max="16138" width="14" style="27" bestFit="1" customWidth="1"/>
    <col min="16139" max="16141" width="14.7109375" style="27" customWidth="1"/>
    <col min="16142" max="16142" width="15.5703125" style="27" bestFit="1" customWidth="1"/>
    <col min="16143" max="16384" width="9.140625" style="27"/>
  </cols>
  <sheetData>
    <row r="1" spans="1:15" ht="18">
      <c r="A1" s="129" t="s">
        <v>266</v>
      </c>
      <c r="B1" s="129"/>
      <c r="C1" s="129"/>
      <c r="D1" s="129"/>
      <c r="E1" s="129"/>
      <c r="F1" s="129"/>
      <c r="G1" s="129"/>
      <c r="H1" s="129"/>
      <c r="I1" s="129"/>
      <c r="J1" s="129"/>
      <c r="K1" s="129"/>
      <c r="L1" s="129"/>
      <c r="M1" s="129"/>
      <c r="N1" s="129"/>
    </row>
    <row r="2" spans="1:15" ht="14.25">
      <c r="A2" s="30"/>
      <c r="B2" s="30"/>
      <c r="C2" s="30"/>
      <c r="D2" s="30"/>
      <c r="E2" s="30"/>
      <c r="F2" s="30"/>
      <c r="G2" s="30"/>
      <c r="H2" s="30"/>
      <c r="I2" s="30"/>
      <c r="J2" s="30"/>
      <c r="K2" s="30"/>
      <c r="L2" s="30"/>
      <c r="M2" s="30"/>
      <c r="N2" s="30"/>
      <c r="O2" s="30"/>
    </row>
    <row r="3" spans="1:15" ht="15">
      <c r="A3" s="17" t="s">
        <v>2</v>
      </c>
      <c r="B3" s="28" t="s">
        <v>27</v>
      </c>
      <c r="C3" s="28" t="s">
        <v>28</v>
      </c>
      <c r="D3" s="28" t="s">
        <v>29</v>
      </c>
      <c r="E3" s="28" t="s">
        <v>30</v>
      </c>
      <c r="F3" s="28" t="s">
        <v>31</v>
      </c>
      <c r="G3" s="28" t="s">
        <v>32</v>
      </c>
      <c r="H3" s="28" t="s">
        <v>33</v>
      </c>
      <c r="I3" s="28" t="s">
        <v>34</v>
      </c>
      <c r="J3" s="28" t="s">
        <v>35</v>
      </c>
      <c r="K3" s="28" t="s">
        <v>36</v>
      </c>
      <c r="L3" s="28" t="s">
        <v>37</v>
      </c>
      <c r="M3" s="28" t="s">
        <v>38</v>
      </c>
      <c r="N3" s="28" t="s">
        <v>68</v>
      </c>
      <c r="O3" s="30"/>
    </row>
    <row r="4" spans="1:15" ht="14.25">
      <c r="A4" s="14"/>
      <c r="B4" s="30"/>
      <c r="C4" s="30"/>
      <c r="D4" s="30"/>
      <c r="E4" s="30"/>
      <c r="F4" s="30"/>
      <c r="G4" s="30"/>
      <c r="H4" s="30"/>
      <c r="I4" s="30"/>
      <c r="J4" s="30"/>
      <c r="K4" s="30"/>
      <c r="L4" s="30"/>
      <c r="M4" s="30"/>
      <c r="N4" s="30"/>
      <c r="O4" s="30"/>
    </row>
    <row r="5" spans="1:15" ht="14.25">
      <c r="A5" s="30" t="s">
        <v>10</v>
      </c>
      <c r="B5" s="14">
        <v>2202057.48</v>
      </c>
      <c r="C5" s="79">
        <v>2443155.37</v>
      </c>
      <c r="D5" s="79">
        <v>2081859.42</v>
      </c>
      <c r="E5" s="86">
        <v>2262505.41</v>
      </c>
      <c r="F5" s="14">
        <v>2035016.09</v>
      </c>
      <c r="G5" s="14">
        <v>2483822.79</v>
      </c>
      <c r="H5" s="14">
        <v>1977427.34</v>
      </c>
      <c r="I5" s="14">
        <v>1881811.58</v>
      </c>
      <c r="J5" s="76">
        <v>2243518.5499999998</v>
      </c>
      <c r="K5" s="14">
        <v>2155578.62</v>
      </c>
      <c r="L5" s="14">
        <v>2274255.61</v>
      </c>
      <c r="M5" s="69"/>
      <c r="N5" s="14">
        <f>SUM(B5:M5)</f>
        <v>24041008.259999998</v>
      </c>
      <c r="O5" s="30"/>
    </row>
    <row r="6" spans="1:15" ht="14.25">
      <c r="A6" s="30" t="s">
        <v>11</v>
      </c>
      <c r="B6" s="14">
        <v>534085.18000000005</v>
      </c>
      <c r="C6" s="79">
        <v>659609.1</v>
      </c>
      <c r="D6" s="79">
        <v>511860.12</v>
      </c>
      <c r="E6" s="14">
        <v>568797.06999999995</v>
      </c>
      <c r="F6" s="14">
        <v>425078.44</v>
      </c>
      <c r="G6" s="14">
        <v>703842.03</v>
      </c>
      <c r="H6" s="14">
        <v>509481.46</v>
      </c>
      <c r="I6" s="14">
        <v>514228.61</v>
      </c>
      <c r="J6" s="76">
        <v>582421.94999999995</v>
      </c>
      <c r="K6" s="14">
        <v>581835.86</v>
      </c>
      <c r="L6" s="14">
        <v>538733.55000000005</v>
      </c>
      <c r="M6" s="69"/>
      <c r="N6" s="14">
        <f>SUM(B6:M6)</f>
        <v>6129973.3700000001</v>
      </c>
      <c r="O6" s="30"/>
    </row>
    <row r="7" spans="1:15" ht="14.25">
      <c r="A7" s="30" t="s">
        <v>12</v>
      </c>
      <c r="B7" s="14">
        <v>71893938.989999995</v>
      </c>
      <c r="C7" s="79">
        <v>83938302.120000005</v>
      </c>
      <c r="D7" s="79">
        <v>75254569.239999995</v>
      </c>
      <c r="E7" s="14">
        <v>80975971.599999994</v>
      </c>
      <c r="F7" s="14">
        <v>74395464.719999999</v>
      </c>
      <c r="G7" s="14">
        <v>96570955.540000007</v>
      </c>
      <c r="H7" s="14">
        <v>75161176.260000005</v>
      </c>
      <c r="I7" s="14">
        <v>77451157.680000007</v>
      </c>
      <c r="J7" s="76">
        <v>88527122.920000002</v>
      </c>
      <c r="K7" s="14">
        <v>80371876.319999993</v>
      </c>
      <c r="L7" s="14">
        <v>83069182.879999995</v>
      </c>
      <c r="M7" s="69"/>
      <c r="N7" s="14">
        <f t="shared" ref="N7:N21" si="0">SUM(B7:M7)</f>
        <v>887609718.2700001</v>
      </c>
      <c r="O7" s="30"/>
    </row>
    <row r="8" spans="1:15" ht="14.25">
      <c r="A8" s="30" t="s">
        <v>13</v>
      </c>
      <c r="B8" s="14">
        <v>1578169.96</v>
      </c>
      <c r="C8" s="79">
        <v>1736366.7</v>
      </c>
      <c r="D8" s="79">
        <v>1485156.61</v>
      </c>
      <c r="E8" s="14">
        <v>1499752.44</v>
      </c>
      <c r="F8" s="14">
        <v>1253909.55</v>
      </c>
      <c r="G8" s="14">
        <v>1718005.18</v>
      </c>
      <c r="H8" s="14">
        <v>1320949.93</v>
      </c>
      <c r="I8" s="14">
        <v>1301438.1499999999</v>
      </c>
      <c r="J8" s="76">
        <v>1543959.76</v>
      </c>
      <c r="K8" s="14">
        <v>1351039.37</v>
      </c>
      <c r="L8" s="14">
        <v>1407267.4</v>
      </c>
      <c r="M8" s="69"/>
      <c r="N8" s="14">
        <f t="shared" si="0"/>
        <v>16196015.050000003</v>
      </c>
      <c r="O8" s="30"/>
    </row>
    <row r="9" spans="1:15" ht="14.25">
      <c r="A9" s="30" t="s">
        <v>14</v>
      </c>
      <c r="B9" s="14">
        <v>2225053.5699999998</v>
      </c>
      <c r="C9" s="79">
        <v>2630925.73</v>
      </c>
      <c r="D9" s="79">
        <v>2354427.12</v>
      </c>
      <c r="E9" s="14">
        <v>2558264.84</v>
      </c>
      <c r="F9" s="14">
        <v>1995284.4</v>
      </c>
      <c r="G9" s="14">
        <v>2731425.94</v>
      </c>
      <c r="H9" s="14">
        <v>2067544.04</v>
      </c>
      <c r="I9" s="14">
        <v>2264366.59</v>
      </c>
      <c r="J9" s="76">
        <v>2565968.19</v>
      </c>
      <c r="K9" s="14">
        <v>2728740.56</v>
      </c>
      <c r="L9" s="14">
        <v>2460110.5</v>
      </c>
      <c r="M9" s="69"/>
      <c r="N9" s="14">
        <f t="shared" si="0"/>
        <v>26582111.48</v>
      </c>
      <c r="O9" s="30"/>
    </row>
    <row r="10" spans="1:15" ht="14.25">
      <c r="A10" s="30" t="s">
        <v>15</v>
      </c>
      <c r="B10" s="14">
        <v>44253.67</v>
      </c>
      <c r="C10" s="79">
        <v>51570.58</v>
      </c>
      <c r="D10" s="79">
        <v>47449.72</v>
      </c>
      <c r="E10" s="14">
        <v>38019.370000000003</v>
      </c>
      <c r="F10" s="14">
        <v>47581.52</v>
      </c>
      <c r="G10" s="14">
        <v>45688.73</v>
      </c>
      <c r="H10" s="14">
        <v>46757.58</v>
      </c>
      <c r="I10" s="14">
        <v>194702.75</v>
      </c>
      <c r="J10" s="76">
        <v>359799.11</v>
      </c>
      <c r="K10" s="14">
        <v>55830.43</v>
      </c>
      <c r="L10" s="14">
        <v>55388</v>
      </c>
      <c r="M10" s="69"/>
      <c r="N10" s="14">
        <f t="shared" si="0"/>
        <v>987041.46000000008</v>
      </c>
      <c r="O10" s="30"/>
    </row>
    <row r="11" spans="1:15" ht="14.25">
      <c r="A11" s="30" t="s">
        <v>16</v>
      </c>
      <c r="B11" s="14">
        <v>548704.18999999994</v>
      </c>
      <c r="C11" s="79">
        <v>551582.39</v>
      </c>
      <c r="D11" s="79">
        <v>638900.89</v>
      </c>
      <c r="E11" s="14">
        <v>585325.30000000005</v>
      </c>
      <c r="F11" s="14">
        <v>574518.06999999995</v>
      </c>
      <c r="G11" s="14">
        <v>946183.08</v>
      </c>
      <c r="H11" s="14">
        <v>545786.39</v>
      </c>
      <c r="I11" s="14">
        <v>554578.31000000006</v>
      </c>
      <c r="J11" s="76">
        <v>1088763.55</v>
      </c>
      <c r="K11" s="14">
        <v>773752.02</v>
      </c>
      <c r="L11" s="14">
        <v>644215.12</v>
      </c>
      <c r="M11" s="69"/>
      <c r="N11" s="14">
        <f t="shared" si="0"/>
        <v>7452309.3100000015</v>
      </c>
      <c r="O11" s="30"/>
    </row>
    <row r="12" spans="1:15" ht="14.25">
      <c r="A12" s="30" t="s">
        <v>17</v>
      </c>
      <c r="B12" s="14">
        <v>928197.89</v>
      </c>
      <c r="C12" s="79">
        <v>1134882.21</v>
      </c>
      <c r="D12" s="79">
        <v>988858.02</v>
      </c>
      <c r="E12" s="14">
        <v>1110727.8</v>
      </c>
      <c r="F12" s="14">
        <v>1123772.8899999999</v>
      </c>
      <c r="G12" s="14">
        <v>1256676.9099999999</v>
      </c>
      <c r="H12" s="14">
        <v>1065622.6100000001</v>
      </c>
      <c r="I12" s="14">
        <v>1039202.27</v>
      </c>
      <c r="J12" s="76">
        <v>1283337.96</v>
      </c>
      <c r="K12" s="14">
        <v>1236843.43</v>
      </c>
      <c r="L12" s="14">
        <v>1370543.34</v>
      </c>
      <c r="M12" s="69"/>
      <c r="N12" s="14">
        <f t="shared" si="0"/>
        <v>12538665.329999998</v>
      </c>
      <c r="O12" s="30"/>
    </row>
    <row r="13" spans="1:15" ht="14.25">
      <c r="A13" s="30" t="s">
        <v>18</v>
      </c>
      <c r="B13" s="14">
        <v>322606.46999999997</v>
      </c>
      <c r="C13" s="79">
        <v>413134.42</v>
      </c>
      <c r="D13" s="79">
        <v>367860.56</v>
      </c>
      <c r="E13" s="14">
        <v>376057.33</v>
      </c>
      <c r="F13" s="14">
        <v>311658.78999999998</v>
      </c>
      <c r="G13" s="14">
        <v>518255.58</v>
      </c>
      <c r="H13" s="14">
        <v>323079.59000000003</v>
      </c>
      <c r="I13" s="14">
        <v>371975.34</v>
      </c>
      <c r="J13" s="76">
        <v>366424.94</v>
      </c>
      <c r="K13" s="14">
        <v>366065.29</v>
      </c>
      <c r="L13" s="14">
        <v>332298.98</v>
      </c>
      <c r="M13" s="69"/>
      <c r="N13" s="14">
        <f t="shared" si="0"/>
        <v>4069417.2899999996</v>
      </c>
      <c r="O13" s="30"/>
    </row>
    <row r="14" spans="1:15" ht="14.25">
      <c r="A14" s="30" t="s">
        <v>19</v>
      </c>
      <c r="B14" s="14">
        <v>45449.32</v>
      </c>
      <c r="C14" s="79">
        <v>64976.53</v>
      </c>
      <c r="D14" s="79">
        <v>44732.17</v>
      </c>
      <c r="E14" s="14">
        <v>107552.6</v>
      </c>
      <c r="F14" s="14">
        <v>84659.64</v>
      </c>
      <c r="G14" s="14">
        <v>67832.38</v>
      </c>
      <c r="H14" s="14">
        <v>38893.53</v>
      </c>
      <c r="I14" s="14">
        <v>60183.97</v>
      </c>
      <c r="J14" s="76">
        <v>64015.95</v>
      </c>
      <c r="K14" s="14">
        <v>50122.82</v>
      </c>
      <c r="L14" s="14">
        <v>47236.22</v>
      </c>
      <c r="M14" s="69"/>
      <c r="N14" s="14">
        <f t="shared" si="0"/>
        <v>675655.12999999989</v>
      </c>
      <c r="O14" s="30"/>
    </row>
    <row r="15" spans="1:15" ht="14.25">
      <c r="A15" s="30" t="s">
        <v>20</v>
      </c>
      <c r="B15" s="14">
        <v>1069505.22</v>
      </c>
      <c r="C15" s="79">
        <v>1301918.93</v>
      </c>
      <c r="D15" s="79">
        <v>1098491.74</v>
      </c>
      <c r="E15" s="14">
        <v>1355359.77</v>
      </c>
      <c r="F15" s="14">
        <v>1152238.1200000001</v>
      </c>
      <c r="G15" s="14">
        <v>1446098.25</v>
      </c>
      <c r="H15" s="14">
        <v>1090354.3400000001</v>
      </c>
      <c r="I15" s="14">
        <v>1340345.94</v>
      </c>
      <c r="J15" s="76">
        <v>1599771.4</v>
      </c>
      <c r="K15" s="14">
        <v>1255214.2</v>
      </c>
      <c r="L15" s="14">
        <v>1575137.82</v>
      </c>
      <c r="M15" s="69"/>
      <c r="N15" s="14">
        <f t="shared" si="0"/>
        <v>14284435.73</v>
      </c>
      <c r="O15" s="30"/>
    </row>
    <row r="16" spans="1:15" ht="14.25">
      <c r="A16" s="30" t="s">
        <v>21</v>
      </c>
      <c r="B16" s="14">
        <v>62740.68</v>
      </c>
      <c r="C16" s="79">
        <v>84754.94</v>
      </c>
      <c r="D16" s="79">
        <v>79872.27</v>
      </c>
      <c r="E16" s="14">
        <v>75419.789999999994</v>
      </c>
      <c r="F16" s="14">
        <v>59284.78</v>
      </c>
      <c r="G16" s="14">
        <v>70397.38</v>
      </c>
      <c r="H16" s="14">
        <v>48272.86</v>
      </c>
      <c r="I16" s="14">
        <v>60701.66</v>
      </c>
      <c r="J16" s="76">
        <v>84684.83</v>
      </c>
      <c r="K16" s="14">
        <v>103163.85</v>
      </c>
      <c r="L16" s="14">
        <v>65231.07</v>
      </c>
      <c r="M16" s="69"/>
      <c r="N16" s="14">
        <f t="shared" si="0"/>
        <v>794524.10999999987</v>
      </c>
      <c r="O16" s="30"/>
    </row>
    <row r="17" spans="1:15" ht="14.25">
      <c r="A17" s="30" t="s">
        <v>22</v>
      </c>
      <c r="B17" s="14">
        <v>1209390.21</v>
      </c>
      <c r="C17" s="79">
        <v>1481432.93</v>
      </c>
      <c r="D17" s="79">
        <v>1395829.58</v>
      </c>
      <c r="E17" s="14">
        <v>1504757.28</v>
      </c>
      <c r="F17" s="14">
        <v>1261736.75</v>
      </c>
      <c r="G17" s="14">
        <v>1808815.29</v>
      </c>
      <c r="H17" s="14">
        <v>1261690.83</v>
      </c>
      <c r="I17" s="14">
        <v>1370564.32</v>
      </c>
      <c r="J17" s="76">
        <v>1504137.87</v>
      </c>
      <c r="K17" s="14">
        <v>1222409.17</v>
      </c>
      <c r="L17" s="14">
        <v>1241827.68</v>
      </c>
      <c r="M17" s="69"/>
      <c r="N17" s="14">
        <f t="shared" si="0"/>
        <v>15262591.909999998</v>
      </c>
      <c r="O17" s="30"/>
    </row>
    <row r="18" spans="1:15" ht="14.25">
      <c r="A18" s="30" t="s">
        <v>23</v>
      </c>
      <c r="B18" s="14">
        <v>207712.52</v>
      </c>
      <c r="C18" s="79">
        <v>271631.59000000003</v>
      </c>
      <c r="D18" s="79">
        <v>272226.51</v>
      </c>
      <c r="E18" s="14">
        <v>317306.98</v>
      </c>
      <c r="F18" s="14">
        <v>228298.78</v>
      </c>
      <c r="G18" s="14">
        <v>319074.92</v>
      </c>
      <c r="H18" s="14">
        <v>270905.56</v>
      </c>
      <c r="I18" s="14">
        <v>219628.29</v>
      </c>
      <c r="J18" s="76">
        <v>329114.43</v>
      </c>
      <c r="K18" s="14">
        <v>300686.65000000002</v>
      </c>
      <c r="L18" s="14">
        <v>230850.47</v>
      </c>
      <c r="M18" s="69"/>
      <c r="N18" s="14">
        <f t="shared" si="0"/>
        <v>2967436.7</v>
      </c>
      <c r="O18" s="30"/>
    </row>
    <row r="19" spans="1:15" ht="14.25">
      <c r="A19" s="30" t="s">
        <v>24</v>
      </c>
      <c r="B19" s="14">
        <v>972048.76</v>
      </c>
      <c r="C19" s="79">
        <v>1485788.45</v>
      </c>
      <c r="D19" s="79">
        <v>1154244.3799999999</v>
      </c>
      <c r="E19" s="14">
        <v>946448.09</v>
      </c>
      <c r="F19" s="14">
        <v>842119.74</v>
      </c>
      <c r="G19" s="14">
        <v>3251183.54</v>
      </c>
      <c r="H19" s="14">
        <v>785342.54</v>
      </c>
      <c r="I19" s="14">
        <v>1009200.97</v>
      </c>
      <c r="J19" s="76">
        <v>1197428.68</v>
      </c>
      <c r="K19" s="14">
        <v>1003953.98</v>
      </c>
      <c r="L19" s="14">
        <v>957037.37</v>
      </c>
      <c r="M19" s="69"/>
      <c r="N19" s="14">
        <f t="shared" si="0"/>
        <v>13604796.5</v>
      </c>
      <c r="O19" s="30"/>
    </row>
    <row r="20" spans="1:15" ht="14.25">
      <c r="A20" s="30" t="s">
        <v>25</v>
      </c>
      <c r="B20" s="14">
        <v>15129469.189999999</v>
      </c>
      <c r="C20" s="79">
        <v>17805789.870000001</v>
      </c>
      <c r="D20" s="79">
        <v>14833539.9</v>
      </c>
      <c r="E20" s="14">
        <v>15858550.310000001</v>
      </c>
      <c r="F20" s="14">
        <v>13562926.210000001</v>
      </c>
      <c r="G20" s="14">
        <v>18667676.73</v>
      </c>
      <c r="H20" s="14">
        <v>13916149.6</v>
      </c>
      <c r="I20" s="14">
        <v>13683775.890000001</v>
      </c>
      <c r="J20" s="76">
        <v>16991756.829999998</v>
      </c>
      <c r="K20" s="14">
        <v>15513039.810000001</v>
      </c>
      <c r="L20" s="14">
        <v>16177585.02</v>
      </c>
      <c r="M20" s="69"/>
      <c r="N20" s="14">
        <f t="shared" si="0"/>
        <v>172140259.36000001</v>
      </c>
      <c r="O20" s="30"/>
    </row>
    <row r="21" spans="1:15" ht="15" thickBot="1">
      <c r="A21" s="30" t="s">
        <v>26</v>
      </c>
      <c r="B21" s="70">
        <v>342896.33</v>
      </c>
      <c r="C21" s="80">
        <v>646606.74</v>
      </c>
      <c r="D21" s="80">
        <v>378826.66</v>
      </c>
      <c r="E21" s="70">
        <v>554944.28</v>
      </c>
      <c r="F21" s="70">
        <v>364604.19</v>
      </c>
      <c r="G21" s="70">
        <v>460988.11</v>
      </c>
      <c r="H21" s="70">
        <v>541165.75</v>
      </c>
      <c r="I21" s="70">
        <v>624033.84</v>
      </c>
      <c r="J21" s="126">
        <v>673061.65</v>
      </c>
      <c r="K21" s="70">
        <v>520418.84</v>
      </c>
      <c r="L21" s="70">
        <v>793083.07</v>
      </c>
      <c r="M21" s="70"/>
      <c r="N21" s="70">
        <f t="shared" si="0"/>
        <v>5900629.46</v>
      </c>
      <c r="O21" s="30"/>
    </row>
    <row r="22" spans="1:15" ht="14.25">
      <c r="A22" s="30"/>
      <c r="B22" s="14"/>
      <c r="C22" s="14"/>
      <c r="D22" s="14"/>
      <c r="E22" s="14"/>
      <c r="F22" s="14"/>
      <c r="G22" s="14"/>
      <c r="H22" s="14"/>
      <c r="I22" s="14"/>
      <c r="J22" s="14"/>
      <c r="K22" s="14"/>
      <c r="L22" s="14"/>
      <c r="M22" s="14"/>
      <c r="N22" s="14"/>
      <c r="O22" s="30"/>
    </row>
    <row r="23" spans="1:15" ht="14.25">
      <c r="A23" s="30" t="s">
        <v>9</v>
      </c>
      <c r="B23" s="14">
        <f>SUM(B5:B21)</f>
        <v>99316279.629999965</v>
      </c>
      <c r="C23" s="14">
        <f t="shared" ref="C23:M23" si="1">SUM(C5:C21)</f>
        <v>116702428.60000002</v>
      </c>
      <c r="D23" s="14">
        <f t="shared" si="1"/>
        <v>102988704.91</v>
      </c>
      <c r="E23" s="14">
        <f t="shared" si="1"/>
        <v>110695760.26000001</v>
      </c>
      <c r="F23" s="14">
        <f t="shared" si="1"/>
        <v>99718152.680000007</v>
      </c>
      <c r="G23" s="14">
        <f t="shared" si="1"/>
        <v>133066922.38000003</v>
      </c>
      <c r="H23" s="14">
        <f t="shared" si="1"/>
        <v>100970600.21000002</v>
      </c>
      <c r="I23" s="14">
        <f>SUM(I5:I21)</f>
        <v>103941896.16000001</v>
      </c>
      <c r="J23" s="14">
        <f t="shared" si="1"/>
        <v>121005288.57000002</v>
      </c>
      <c r="K23" s="14">
        <f t="shared" si="1"/>
        <v>109590571.22000003</v>
      </c>
      <c r="L23" s="14">
        <f t="shared" si="1"/>
        <v>113239984.09999999</v>
      </c>
      <c r="M23" s="14">
        <f t="shared" si="1"/>
        <v>0</v>
      </c>
      <c r="N23" s="14">
        <f>SUM(N5:N21)</f>
        <v>1211236588.7200003</v>
      </c>
      <c r="O23" s="30"/>
    </row>
    <row r="24" spans="1:15" ht="14.25">
      <c r="A24" s="30" t="s">
        <v>69</v>
      </c>
      <c r="B24" s="14">
        <f>SUM('SCCRT Out of State'!B23)</f>
        <v>18374284.559999999</v>
      </c>
      <c r="C24" s="14">
        <f>SUM('SCCRT Out of State'!C23)</f>
        <v>21207989.470000006</v>
      </c>
      <c r="D24" s="76">
        <v>20880410.220000006</v>
      </c>
      <c r="E24" s="14">
        <f>SUM('SCCRT Out of State'!E23)</f>
        <v>20336826.370000001</v>
      </c>
      <c r="F24" s="14">
        <f>SUM('SCCRT Out of State'!F23)</f>
        <v>25384866.960000005</v>
      </c>
      <c r="G24" s="14">
        <f>SUM('SCCRT Out of State'!G23)</f>
        <v>20524204.390000001</v>
      </c>
      <c r="H24" s="14">
        <f>SUM('SCCRT Out of State'!H23)</f>
        <v>18657566.439999998</v>
      </c>
      <c r="I24" s="14">
        <f>SUM('SCCRT Out of State'!I23)</f>
        <v>19372494.080000002</v>
      </c>
      <c r="J24" s="76">
        <v>24452030.539999999</v>
      </c>
      <c r="K24" s="14">
        <v>21487859.780000001</v>
      </c>
      <c r="L24" s="14">
        <v>21356711.690000001</v>
      </c>
      <c r="M24" s="14">
        <f>SUM('SCCRT Out of State'!M23)</f>
        <v>0</v>
      </c>
      <c r="N24" s="14">
        <f>SUM(B24:M24)</f>
        <v>232035244.50000003</v>
      </c>
      <c r="O24" s="30"/>
    </row>
    <row r="25" spans="1:15" ht="14.25">
      <c r="A25" s="30"/>
      <c r="B25" s="14"/>
      <c r="C25" s="14"/>
      <c r="D25" s="14"/>
      <c r="E25" s="14"/>
      <c r="F25" s="14"/>
      <c r="G25" s="14"/>
      <c r="H25" s="14"/>
      <c r="I25" s="14"/>
      <c r="J25" s="14"/>
      <c r="K25" s="14"/>
      <c r="L25" s="14"/>
      <c r="M25" s="14"/>
      <c r="N25" s="14"/>
      <c r="O25" s="30"/>
    </row>
    <row r="26" spans="1:15" ht="14.25">
      <c r="A26" s="71"/>
      <c r="B26" s="14"/>
      <c r="C26" s="14"/>
      <c r="D26" s="14"/>
      <c r="E26" s="14"/>
      <c r="F26" s="14"/>
      <c r="G26" s="14"/>
      <c r="H26" s="14"/>
      <c r="I26" s="14"/>
      <c r="J26" s="14"/>
      <c r="K26" s="14"/>
      <c r="L26" s="14"/>
      <c r="M26" s="14"/>
      <c r="N26" s="14"/>
      <c r="O26" s="30"/>
    </row>
    <row r="27" spans="1:15" ht="14.25">
      <c r="A27" s="71"/>
      <c r="B27" s="14"/>
      <c r="C27" s="14"/>
      <c r="D27" s="14"/>
      <c r="E27" s="14"/>
      <c r="F27" s="14"/>
      <c r="G27" s="14"/>
      <c r="H27" s="14"/>
      <c r="I27" s="14"/>
      <c r="J27" s="14"/>
      <c r="K27" s="14"/>
      <c r="L27" s="14"/>
      <c r="M27" s="14"/>
      <c r="N27" s="14"/>
      <c r="O27" s="30"/>
    </row>
    <row r="28" spans="1:15" ht="14.25">
      <c r="A28" s="30"/>
      <c r="B28" s="30"/>
      <c r="C28" s="30"/>
      <c r="D28" s="30"/>
      <c r="E28" s="30"/>
      <c r="F28" s="30"/>
      <c r="G28" s="30"/>
      <c r="H28" s="30"/>
      <c r="I28" s="30"/>
      <c r="J28" s="30"/>
      <c r="K28" s="30"/>
      <c r="L28" s="30"/>
      <c r="M28" s="30"/>
      <c r="N28" s="30"/>
      <c r="O28" s="30"/>
    </row>
    <row r="35" spans="8:9">
      <c r="H35" s="54"/>
      <c r="I35" s="54"/>
    </row>
    <row r="36" spans="8:9">
      <c r="H36" s="54"/>
      <c r="I36" s="54"/>
    </row>
    <row r="37" spans="8:9">
      <c r="H37" s="54"/>
      <c r="I37" s="54"/>
    </row>
    <row r="38" spans="8:9">
      <c r="H38" s="54"/>
      <c r="I38" s="54"/>
    </row>
    <row r="39" spans="8:9">
      <c r="H39" s="54"/>
      <c r="I39" s="54"/>
    </row>
    <row r="40" spans="8:9">
      <c r="H40" s="54"/>
      <c r="I40" s="54"/>
    </row>
    <row r="41" spans="8:9">
      <c r="H41" s="54"/>
      <c r="I41" s="54"/>
    </row>
    <row r="42" spans="8:9">
      <c r="H42" s="54"/>
      <c r="I42" s="54"/>
    </row>
    <row r="43" spans="8:9">
      <c r="H43" s="54"/>
      <c r="I43" s="54"/>
    </row>
    <row r="44" spans="8:9">
      <c r="H44" s="54"/>
      <c r="I44" s="54"/>
    </row>
    <row r="45" spans="8:9">
      <c r="H45" s="54"/>
      <c r="I45" s="54"/>
    </row>
    <row r="46" spans="8:9">
      <c r="H46" s="54"/>
      <c r="I46" s="54"/>
    </row>
    <row r="47" spans="8:9">
      <c r="H47" s="54"/>
      <c r="I47" s="54"/>
    </row>
    <row r="48" spans="8:9">
      <c r="H48" s="54"/>
      <c r="I48" s="54"/>
    </row>
    <row r="49" spans="8:9">
      <c r="H49" s="54"/>
      <c r="I49" s="54"/>
    </row>
    <row r="50" spans="8:9">
      <c r="H50" s="54"/>
      <c r="I50" s="54"/>
    </row>
    <row r="51" spans="8:9">
      <c r="H51" s="54"/>
      <c r="I51" s="54"/>
    </row>
    <row r="52" spans="8:9">
      <c r="H52" s="54"/>
      <c r="I52" s="54"/>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27" customWidth="1"/>
    <col min="2" max="2" width="15.7109375" style="27" bestFit="1" customWidth="1"/>
    <col min="3" max="3" width="16.140625" style="27" bestFit="1" customWidth="1"/>
    <col min="4" max="12" width="15.7109375" style="27" bestFit="1" customWidth="1"/>
    <col min="13" max="14" width="26.28515625" style="27" bestFit="1" customWidth="1"/>
    <col min="15" max="256" width="9.140625" style="27"/>
    <col min="257" max="257" width="13.42578125" style="27" customWidth="1"/>
    <col min="258" max="262" width="13.85546875" style="27" bestFit="1" customWidth="1"/>
    <col min="263" max="263" width="14" style="27" bestFit="1" customWidth="1"/>
    <col min="264" max="265" width="13.85546875" style="27" bestFit="1" customWidth="1"/>
    <col min="266" max="269" width="14" style="27" bestFit="1" customWidth="1"/>
    <col min="270" max="270" width="13.5703125" style="27" customWidth="1"/>
    <col min="271" max="512" width="9.140625" style="27"/>
    <col min="513" max="513" width="13.42578125" style="27" customWidth="1"/>
    <col min="514" max="518" width="13.85546875" style="27" bestFit="1" customWidth="1"/>
    <col min="519" max="519" width="14" style="27" bestFit="1" customWidth="1"/>
    <col min="520" max="521" width="13.85546875" style="27" bestFit="1" customWidth="1"/>
    <col min="522" max="525" width="14" style="27" bestFit="1" customWidth="1"/>
    <col min="526" max="526" width="13.5703125" style="27" customWidth="1"/>
    <col min="527" max="768" width="9.140625" style="27"/>
    <col min="769" max="769" width="13.42578125" style="27" customWidth="1"/>
    <col min="770" max="774" width="13.85546875" style="27" bestFit="1" customWidth="1"/>
    <col min="775" max="775" width="14" style="27" bestFit="1" customWidth="1"/>
    <col min="776" max="777" width="13.85546875" style="27" bestFit="1" customWidth="1"/>
    <col min="778" max="781" width="14" style="27" bestFit="1" customWidth="1"/>
    <col min="782" max="782" width="13.5703125" style="27" customWidth="1"/>
    <col min="783" max="1024" width="9.140625" style="27"/>
    <col min="1025" max="1025" width="13.42578125" style="27" customWidth="1"/>
    <col min="1026" max="1030" width="13.85546875" style="27" bestFit="1" customWidth="1"/>
    <col min="1031" max="1031" width="14" style="27" bestFit="1" customWidth="1"/>
    <col min="1032" max="1033" width="13.85546875" style="27" bestFit="1" customWidth="1"/>
    <col min="1034" max="1037" width="14" style="27" bestFit="1" customWidth="1"/>
    <col min="1038" max="1038" width="13.5703125" style="27" customWidth="1"/>
    <col min="1039" max="1280" width="9.140625" style="27"/>
    <col min="1281" max="1281" width="13.42578125" style="27" customWidth="1"/>
    <col min="1282" max="1286" width="13.85546875" style="27" bestFit="1" customWidth="1"/>
    <col min="1287" max="1287" width="14" style="27" bestFit="1" customWidth="1"/>
    <col min="1288" max="1289" width="13.85546875" style="27" bestFit="1" customWidth="1"/>
    <col min="1290" max="1293" width="14" style="27" bestFit="1" customWidth="1"/>
    <col min="1294" max="1294" width="13.5703125" style="27" customWidth="1"/>
    <col min="1295" max="1536" width="9.140625" style="27"/>
    <col min="1537" max="1537" width="13.42578125" style="27" customWidth="1"/>
    <col min="1538" max="1542" width="13.85546875" style="27" bestFit="1" customWidth="1"/>
    <col min="1543" max="1543" width="14" style="27" bestFit="1" customWidth="1"/>
    <col min="1544" max="1545" width="13.85546875" style="27" bestFit="1" customWidth="1"/>
    <col min="1546" max="1549" width="14" style="27" bestFit="1" customWidth="1"/>
    <col min="1550" max="1550" width="13.5703125" style="27" customWidth="1"/>
    <col min="1551" max="1792" width="9.140625" style="27"/>
    <col min="1793" max="1793" width="13.42578125" style="27" customWidth="1"/>
    <col min="1794" max="1798" width="13.85546875" style="27" bestFit="1" customWidth="1"/>
    <col min="1799" max="1799" width="14" style="27" bestFit="1" customWidth="1"/>
    <col min="1800" max="1801" width="13.85546875" style="27" bestFit="1" customWidth="1"/>
    <col min="1802" max="1805" width="14" style="27" bestFit="1" customWidth="1"/>
    <col min="1806" max="1806" width="13.5703125" style="27" customWidth="1"/>
    <col min="1807" max="2048" width="9.140625" style="27"/>
    <col min="2049" max="2049" width="13.42578125" style="27" customWidth="1"/>
    <col min="2050" max="2054" width="13.85546875" style="27" bestFit="1" customWidth="1"/>
    <col min="2055" max="2055" width="14" style="27" bestFit="1" customWidth="1"/>
    <col min="2056" max="2057" width="13.85546875" style="27" bestFit="1" customWidth="1"/>
    <col min="2058" max="2061" width="14" style="27" bestFit="1" customWidth="1"/>
    <col min="2062" max="2062" width="13.5703125" style="27" customWidth="1"/>
    <col min="2063" max="2304" width="9.140625" style="27"/>
    <col min="2305" max="2305" width="13.42578125" style="27" customWidth="1"/>
    <col min="2306" max="2310" width="13.85546875" style="27" bestFit="1" customWidth="1"/>
    <col min="2311" max="2311" width="14" style="27" bestFit="1" customWidth="1"/>
    <col min="2312" max="2313" width="13.85546875" style="27" bestFit="1" customWidth="1"/>
    <col min="2314" max="2317" width="14" style="27" bestFit="1" customWidth="1"/>
    <col min="2318" max="2318" width="13.5703125" style="27" customWidth="1"/>
    <col min="2319" max="2560" width="9.140625" style="27"/>
    <col min="2561" max="2561" width="13.42578125" style="27" customWidth="1"/>
    <col min="2562" max="2566" width="13.85546875" style="27" bestFit="1" customWidth="1"/>
    <col min="2567" max="2567" width="14" style="27" bestFit="1" customWidth="1"/>
    <col min="2568" max="2569" width="13.85546875" style="27" bestFit="1" customWidth="1"/>
    <col min="2570" max="2573" width="14" style="27" bestFit="1" customWidth="1"/>
    <col min="2574" max="2574" width="13.5703125" style="27" customWidth="1"/>
    <col min="2575" max="2816" width="9.140625" style="27"/>
    <col min="2817" max="2817" width="13.42578125" style="27" customWidth="1"/>
    <col min="2818" max="2822" width="13.85546875" style="27" bestFit="1" customWidth="1"/>
    <col min="2823" max="2823" width="14" style="27" bestFit="1" customWidth="1"/>
    <col min="2824" max="2825" width="13.85546875" style="27" bestFit="1" customWidth="1"/>
    <col min="2826" max="2829" width="14" style="27" bestFit="1" customWidth="1"/>
    <col min="2830" max="2830" width="13.5703125" style="27" customWidth="1"/>
    <col min="2831" max="3072" width="9.140625" style="27"/>
    <col min="3073" max="3073" width="13.42578125" style="27" customWidth="1"/>
    <col min="3074" max="3078" width="13.85546875" style="27" bestFit="1" customWidth="1"/>
    <col min="3079" max="3079" width="14" style="27" bestFit="1" customWidth="1"/>
    <col min="3080" max="3081" width="13.85546875" style="27" bestFit="1" customWidth="1"/>
    <col min="3082" max="3085" width="14" style="27" bestFit="1" customWidth="1"/>
    <col min="3086" max="3086" width="13.5703125" style="27" customWidth="1"/>
    <col min="3087" max="3328" width="9.140625" style="27"/>
    <col min="3329" max="3329" width="13.42578125" style="27" customWidth="1"/>
    <col min="3330" max="3334" width="13.85546875" style="27" bestFit="1" customWidth="1"/>
    <col min="3335" max="3335" width="14" style="27" bestFit="1" customWidth="1"/>
    <col min="3336" max="3337" width="13.85546875" style="27" bestFit="1" customWidth="1"/>
    <col min="3338" max="3341" width="14" style="27" bestFit="1" customWidth="1"/>
    <col min="3342" max="3342" width="13.5703125" style="27" customWidth="1"/>
    <col min="3343" max="3584" width="9.140625" style="27"/>
    <col min="3585" max="3585" width="13.42578125" style="27" customWidth="1"/>
    <col min="3586" max="3590" width="13.85546875" style="27" bestFit="1" customWidth="1"/>
    <col min="3591" max="3591" width="14" style="27" bestFit="1" customWidth="1"/>
    <col min="3592" max="3593" width="13.85546875" style="27" bestFit="1" customWidth="1"/>
    <col min="3594" max="3597" width="14" style="27" bestFit="1" customWidth="1"/>
    <col min="3598" max="3598" width="13.5703125" style="27" customWidth="1"/>
    <col min="3599" max="3840" width="9.140625" style="27"/>
    <col min="3841" max="3841" width="13.42578125" style="27" customWidth="1"/>
    <col min="3842" max="3846" width="13.85546875" style="27" bestFit="1" customWidth="1"/>
    <col min="3847" max="3847" width="14" style="27" bestFit="1" customWidth="1"/>
    <col min="3848" max="3849" width="13.85546875" style="27" bestFit="1" customWidth="1"/>
    <col min="3850" max="3853" width="14" style="27" bestFit="1" customWidth="1"/>
    <col min="3854" max="3854" width="13.5703125" style="27" customWidth="1"/>
    <col min="3855" max="4096" width="9.140625" style="27"/>
    <col min="4097" max="4097" width="13.42578125" style="27" customWidth="1"/>
    <col min="4098" max="4102" width="13.85546875" style="27" bestFit="1" customWidth="1"/>
    <col min="4103" max="4103" width="14" style="27" bestFit="1" customWidth="1"/>
    <col min="4104" max="4105" width="13.85546875" style="27" bestFit="1" customWidth="1"/>
    <col min="4106" max="4109" width="14" style="27" bestFit="1" customWidth="1"/>
    <col min="4110" max="4110" width="13.5703125" style="27" customWidth="1"/>
    <col min="4111" max="4352" width="9.140625" style="27"/>
    <col min="4353" max="4353" width="13.42578125" style="27" customWidth="1"/>
    <col min="4354" max="4358" width="13.85546875" style="27" bestFit="1" customWidth="1"/>
    <col min="4359" max="4359" width="14" style="27" bestFit="1" customWidth="1"/>
    <col min="4360" max="4361" width="13.85546875" style="27" bestFit="1" customWidth="1"/>
    <col min="4362" max="4365" width="14" style="27" bestFit="1" customWidth="1"/>
    <col min="4366" max="4366" width="13.5703125" style="27" customWidth="1"/>
    <col min="4367" max="4608" width="9.140625" style="27"/>
    <col min="4609" max="4609" width="13.42578125" style="27" customWidth="1"/>
    <col min="4610" max="4614" width="13.85546875" style="27" bestFit="1" customWidth="1"/>
    <col min="4615" max="4615" width="14" style="27" bestFit="1" customWidth="1"/>
    <col min="4616" max="4617" width="13.85546875" style="27" bestFit="1" customWidth="1"/>
    <col min="4618" max="4621" width="14" style="27" bestFit="1" customWidth="1"/>
    <col min="4622" max="4622" width="13.5703125" style="27" customWidth="1"/>
    <col min="4623" max="4864" width="9.140625" style="27"/>
    <col min="4865" max="4865" width="13.42578125" style="27" customWidth="1"/>
    <col min="4866" max="4870" width="13.85546875" style="27" bestFit="1" customWidth="1"/>
    <col min="4871" max="4871" width="14" style="27" bestFit="1" customWidth="1"/>
    <col min="4872" max="4873" width="13.85546875" style="27" bestFit="1" customWidth="1"/>
    <col min="4874" max="4877" width="14" style="27" bestFit="1" customWidth="1"/>
    <col min="4878" max="4878" width="13.5703125" style="27" customWidth="1"/>
    <col min="4879" max="5120" width="9.140625" style="27"/>
    <col min="5121" max="5121" width="13.42578125" style="27" customWidth="1"/>
    <col min="5122" max="5126" width="13.85546875" style="27" bestFit="1" customWidth="1"/>
    <col min="5127" max="5127" width="14" style="27" bestFit="1" customWidth="1"/>
    <col min="5128" max="5129" width="13.85546875" style="27" bestFit="1" customWidth="1"/>
    <col min="5130" max="5133" width="14" style="27" bestFit="1" customWidth="1"/>
    <col min="5134" max="5134" width="13.5703125" style="27" customWidth="1"/>
    <col min="5135" max="5376" width="9.140625" style="27"/>
    <col min="5377" max="5377" width="13.42578125" style="27" customWidth="1"/>
    <col min="5378" max="5382" width="13.85546875" style="27" bestFit="1" customWidth="1"/>
    <col min="5383" max="5383" width="14" style="27" bestFit="1" customWidth="1"/>
    <col min="5384" max="5385" width="13.85546875" style="27" bestFit="1" customWidth="1"/>
    <col min="5386" max="5389" width="14" style="27" bestFit="1" customWidth="1"/>
    <col min="5390" max="5390" width="13.5703125" style="27" customWidth="1"/>
    <col min="5391" max="5632" width="9.140625" style="27"/>
    <col min="5633" max="5633" width="13.42578125" style="27" customWidth="1"/>
    <col min="5634" max="5638" width="13.85546875" style="27" bestFit="1" customWidth="1"/>
    <col min="5639" max="5639" width="14" style="27" bestFit="1" customWidth="1"/>
    <col min="5640" max="5641" width="13.85546875" style="27" bestFit="1" customWidth="1"/>
    <col min="5642" max="5645" width="14" style="27" bestFit="1" customWidth="1"/>
    <col min="5646" max="5646" width="13.5703125" style="27" customWidth="1"/>
    <col min="5647" max="5888" width="9.140625" style="27"/>
    <col min="5889" max="5889" width="13.42578125" style="27" customWidth="1"/>
    <col min="5890" max="5894" width="13.85546875" style="27" bestFit="1" customWidth="1"/>
    <col min="5895" max="5895" width="14" style="27" bestFit="1" customWidth="1"/>
    <col min="5896" max="5897" width="13.85546875" style="27" bestFit="1" customWidth="1"/>
    <col min="5898" max="5901" width="14" style="27" bestFit="1" customWidth="1"/>
    <col min="5902" max="5902" width="13.5703125" style="27" customWidth="1"/>
    <col min="5903" max="6144" width="9.140625" style="27"/>
    <col min="6145" max="6145" width="13.42578125" style="27" customWidth="1"/>
    <col min="6146" max="6150" width="13.85546875" style="27" bestFit="1" customWidth="1"/>
    <col min="6151" max="6151" width="14" style="27" bestFit="1" customWidth="1"/>
    <col min="6152" max="6153" width="13.85546875" style="27" bestFit="1" customWidth="1"/>
    <col min="6154" max="6157" width="14" style="27" bestFit="1" customWidth="1"/>
    <col min="6158" max="6158" width="13.5703125" style="27" customWidth="1"/>
    <col min="6159" max="6400" width="9.140625" style="27"/>
    <col min="6401" max="6401" width="13.42578125" style="27" customWidth="1"/>
    <col min="6402" max="6406" width="13.85546875" style="27" bestFit="1" customWidth="1"/>
    <col min="6407" max="6407" width="14" style="27" bestFit="1" customWidth="1"/>
    <col min="6408" max="6409" width="13.85546875" style="27" bestFit="1" customWidth="1"/>
    <col min="6410" max="6413" width="14" style="27" bestFit="1" customWidth="1"/>
    <col min="6414" max="6414" width="13.5703125" style="27" customWidth="1"/>
    <col min="6415" max="6656" width="9.140625" style="27"/>
    <col min="6657" max="6657" width="13.42578125" style="27" customWidth="1"/>
    <col min="6658" max="6662" width="13.85546875" style="27" bestFit="1" customWidth="1"/>
    <col min="6663" max="6663" width="14" style="27" bestFit="1" customWidth="1"/>
    <col min="6664" max="6665" width="13.85546875" style="27" bestFit="1" customWidth="1"/>
    <col min="6666" max="6669" width="14" style="27" bestFit="1" customWidth="1"/>
    <col min="6670" max="6670" width="13.5703125" style="27" customWidth="1"/>
    <col min="6671" max="6912" width="9.140625" style="27"/>
    <col min="6913" max="6913" width="13.42578125" style="27" customWidth="1"/>
    <col min="6914" max="6918" width="13.85546875" style="27" bestFit="1" customWidth="1"/>
    <col min="6919" max="6919" width="14" style="27" bestFit="1" customWidth="1"/>
    <col min="6920" max="6921" width="13.85546875" style="27" bestFit="1" customWidth="1"/>
    <col min="6922" max="6925" width="14" style="27" bestFit="1" customWidth="1"/>
    <col min="6926" max="6926" width="13.5703125" style="27" customWidth="1"/>
    <col min="6927" max="7168" width="9.140625" style="27"/>
    <col min="7169" max="7169" width="13.42578125" style="27" customWidth="1"/>
    <col min="7170" max="7174" width="13.85546875" style="27" bestFit="1" customWidth="1"/>
    <col min="7175" max="7175" width="14" style="27" bestFit="1" customWidth="1"/>
    <col min="7176" max="7177" width="13.85546875" style="27" bestFit="1" customWidth="1"/>
    <col min="7178" max="7181" width="14" style="27" bestFit="1" customWidth="1"/>
    <col min="7182" max="7182" width="13.5703125" style="27" customWidth="1"/>
    <col min="7183" max="7424" width="9.140625" style="27"/>
    <col min="7425" max="7425" width="13.42578125" style="27" customWidth="1"/>
    <col min="7426" max="7430" width="13.85546875" style="27" bestFit="1" customWidth="1"/>
    <col min="7431" max="7431" width="14" style="27" bestFit="1" customWidth="1"/>
    <col min="7432" max="7433" width="13.85546875" style="27" bestFit="1" customWidth="1"/>
    <col min="7434" max="7437" width="14" style="27" bestFit="1" customWidth="1"/>
    <col min="7438" max="7438" width="13.5703125" style="27" customWidth="1"/>
    <col min="7439" max="7680" width="9.140625" style="27"/>
    <col min="7681" max="7681" width="13.42578125" style="27" customWidth="1"/>
    <col min="7682" max="7686" width="13.85546875" style="27" bestFit="1" customWidth="1"/>
    <col min="7687" max="7687" width="14" style="27" bestFit="1" customWidth="1"/>
    <col min="7688" max="7689" width="13.85546875" style="27" bestFit="1" customWidth="1"/>
    <col min="7690" max="7693" width="14" style="27" bestFit="1" customWidth="1"/>
    <col min="7694" max="7694" width="13.5703125" style="27" customWidth="1"/>
    <col min="7695" max="7936" width="9.140625" style="27"/>
    <col min="7937" max="7937" width="13.42578125" style="27" customWidth="1"/>
    <col min="7938" max="7942" width="13.85546875" style="27" bestFit="1" customWidth="1"/>
    <col min="7943" max="7943" width="14" style="27" bestFit="1" customWidth="1"/>
    <col min="7944" max="7945" width="13.85546875" style="27" bestFit="1" customWidth="1"/>
    <col min="7946" max="7949" width="14" style="27" bestFit="1" customWidth="1"/>
    <col min="7950" max="7950" width="13.5703125" style="27" customWidth="1"/>
    <col min="7951" max="8192" width="9.140625" style="27"/>
    <col min="8193" max="8193" width="13.42578125" style="27" customWidth="1"/>
    <col min="8194" max="8198" width="13.85546875" style="27" bestFit="1" customWidth="1"/>
    <col min="8199" max="8199" width="14" style="27" bestFit="1" customWidth="1"/>
    <col min="8200" max="8201" width="13.85546875" style="27" bestFit="1" customWidth="1"/>
    <col min="8202" max="8205" width="14" style="27" bestFit="1" customWidth="1"/>
    <col min="8206" max="8206" width="13.5703125" style="27" customWidth="1"/>
    <col min="8207" max="8448" width="9.140625" style="27"/>
    <col min="8449" max="8449" width="13.42578125" style="27" customWidth="1"/>
    <col min="8450" max="8454" width="13.85546875" style="27" bestFit="1" customWidth="1"/>
    <col min="8455" max="8455" width="14" style="27" bestFit="1" customWidth="1"/>
    <col min="8456" max="8457" width="13.85546875" style="27" bestFit="1" customWidth="1"/>
    <col min="8458" max="8461" width="14" style="27" bestFit="1" customWidth="1"/>
    <col min="8462" max="8462" width="13.5703125" style="27" customWidth="1"/>
    <col min="8463" max="8704" width="9.140625" style="27"/>
    <col min="8705" max="8705" width="13.42578125" style="27" customWidth="1"/>
    <col min="8706" max="8710" width="13.85546875" style="27" bestFit="1" customWidth="1"/>
    <col min="8711" max="8711" width="14" style="27" bestFit="1" customWidth="1"/>
    <col min="8712" max="8713" width="13.85546875" style="27" bestFit="1" customWidth="1"/>
    <col min="8714" max="8717" width="14" style="27" bestFit="1" customWidth="1"/>
    <col min="8718" max="8718" width="13.5703125" style="27" customWidth="1"/>
    <col min="8719" max="8960" width="9.140625" style="27"/>
    <col min="8961" max="8961" width="13.42578125" style="27" customWidth="1"/>
    <col min="8962" max="8966" width="13.85546875" style="27" bestFit="1" customWidth="1"/>
    <col min="8967" max="8967" width="14" style="27" bestFit="1" customWidth="1"/>
    <col min="8968" max="8969" width="13.85546875" style="27" bestFit="1" customWidth="1"/>
    <col min="8970" max="8973" width="14" style="27" bestFit="1" customWidth="1"/>
    <col min="8974" max="8974" width="13.5703125" style="27" customWidth="1"/>
    <col min="8975" max="9216" width="9.140625" style="27"/>
    <col min="9217" max="9217" width="13.42578125" style="27" customWidth="1"/>
    <col min="9218" max="9222" width="13.85546875" style="27" bestFit="1" customWidth="1"/>
    <col min="9223" max="9223" width="14" style="27" bestFit="1" customWidth="1"/>
    <col min="9224" max="9225" width="13.85546875" style="27" bestFit="1" customWidth="1"/>
    <col min="9226" max="9229" width="14" style="27" bestFit="1" customWidth="1"/>
    <col min="9230" max="9230" width="13.5703125" style="27" customWidth="1"/>
    <col min="9231" max="9472" width="9.140625" style="27"/>
    <col min="9473" max="9473" width="13.42578125" style="27" customWidth="1"/>
    <col min="9474" max="9478" width="13.85546875" style="27" bestFit="1" customWidth="1"/>
    <col min="9479" max="9479" width="14" style="27" bestFit="1" customWidth="1"/>
    <col min="9480" max="9481" width="13.85546875" style="27" bestFit="1" customWidth="1"/>
    <col min="9482" max="9485" width="14" style="27" bestFit="1" customWidth="1"/>
    <col min="9486" max="9486" width="13.5703125" style="27" customWidth="1"/>
    <col min="9487" max="9728" width="9.140625" style="27"/>
    <col min="9729" max="9729" width="13.42578125" style="27" customWidth="1"/>
    <col min="9730" max="9734" width="13.85546875" style="27" bestFit="1" customWidth="1"/>
    <col min="9735" max="9735" width="14" style="27" bestFit="1" customWidth="1"/>
    <col min="9736" max="9737" width="13.85546875" style="27" bestFit="1" customWidth="1"/>
    <col min="9738" max="9741" width="14" style="27" bestFit="1" customWidth="1"/>
    <col min="9742" max="9742" width="13.5703125" style="27" customWidth="1"/>
    <col min="9743" max="9984" width="9.140625" style="27"/>
    <col min="9985" max="9985" width="13.42578125" style="27" customWidth="1"/>
    <col min="9986" max="9990" width="13.85546875" style="27" bestFit="1" customWidth="1"/>
    <col min="9991" max="9991" width="14" style="27" bestFit="1" customWidth="1"/>
    <col min="9992" max="9993" width="13.85546875" style="27" bestFit="1" customWidth="1"/>
    <col min="9994" max="9997" width="14" style="27" bestFit="1" customWidth="1"/>
    <col min="9998" max="9998" width="13.5703125" style="27" customWidth="1"/>
    <col min="9999" max="10240" width="9.140625" style="27"/>
    <col min="10241" max="10241" width="13.42578125" style="27" customWidth="1"/>
    <col min="10242" max="10246" width="13.85546875" style="27" bestFit="1" customWidth="1"/>
    <col min="10247" max="10247" width="14" style="27" bestFit="1" customWidth="1"/>
    <col min="10248" max="10249" width="13.85546875" style="27" bestFit="1" customWidth="1"/>
    <col min="10250" max="10253" width="14" style="27" bestFit="1" customWidth="1"/>
    <col min="10254" max="10254" width="13.5703125" style="27" customWidth="1"/>
    <col min="10255" max="10496" width="9.140625" style="27"/>
    <col min="10497" max="10497" width="13.42578125" style="27" customWidth="1"/>
    <col min="10498" max="10502" width="13.85546875" style="27" bestFit="1" customWidth="1"/>
    <col min="10503" max="10503" width="14" style="27" bestFit="1" customWidth="1"/>
    <col min="10504" max="10505" width="13.85546875" style="27" bestFit="1" customWidth="1"/>
    <col min="10506" max="10509" width="14" style="27" bestFit="1" customWidth="1"/>
    <col min="10510" max="10510" width="13.5703125" style="27" customWidth="1"/>
    <col min="10511" max="10752" width="9.140625" style="27"/>
    <col min="10753" max="10753" width="13.42578125" style="27" customWidth="1"/>
    <col min="10754" max="10758" width="13.85546875" style="27" bestFit="1" customWidth="1"/>
    <col min="10759" max="10759" width="14" style="27" bestFit="1" customWidth="1"/>
    <col min="10760" max="10761" width="13.85546875" style="27" bestFit="1" customWidth="1"/>
    <col min="10762" max="10765" width="14" style="27" bestFit="1" customWidth="1"/>
    <col min="10766" max="10766" width="13.5703125" style="27" customWidth="1"/>
    <col min="10767" max="11008" width="9.140625" style="27"/>
    <col min="11009" max="11009" width="13.42578125" style="27" customWidth="1"/>
    <col min="11010" max="11014" width="13.85546875" style="27" bestFit="1" customWidth="1"/>
    <col min="11015" max="11015" width="14" style="27" bestFit="1" customWidth="1"/>
    <col min="11016" max="11017" width="13.85546875" style="27" bestFit="1" customWidth="1"/>
    <col min="11018" max="11021" width="14" style="27" bestFit="1" customWidth="1"/>
    <col min="11022" max="11022" width="13.5703125" style="27" customWidth="1"/>
    <col min="11023" max="11264" width="9.140625" style="27"/>
    <col min="11265" max="11265" width="13.42578125" style="27" customWidth="1"/>
    <col min="11266" max="11270" width="13.85546875" style="27" bestFit="1" customWidth="1"/>
    <col min="11271" max="11271" width="14" style="27" bestFit="1" customWidth="1"/>
    <col min="11272" max="11273" width="13.85546875" style="27" bestFit="1" customWidth="1"/>
    <col min="11274" max="11277" width="14" style="27" bestFit="1" customWidth="1"/>
    <col min="11278" max="11278" width="13.5703125" style="27" customWidth="1"/>
    <col min="11279" max="11520" width="9.140625" style="27"/>
    <col min="11521" max="11521" width="13.42578125" style="27" customWidth="1"/>
    <col min="11522" max="11526" width="13.85546875" style="27" bestFit="1" customWidth="1"/>
    <col min="11527" max="11527" width="14" style="27" bestFit="1" customWidth="1"/>
    <col min="11528" max="11529" width="13.85546875" style="27" bestFit="1" customWidth="1"/>
    <col min="11530" max="11533" width="14" style="27" bestFit="1" customWidth="1"/>
    <col min="11534" max="11534" width="13.5703125" style="27" customWidth="1"/>
    <col min="11535" max="11776" width="9.140625" style="27"/>
    <col min="11777" max="11777" width="13.42578125" style="27" customWidth="1"/>
    <col min="11778" max="11782" width="13.85546875" style="27" bestFit="1" customWidth="1"/>
    <col min="11783" max="11783" width="14" style="27" bestFit="1" customWidth="1"/>
    <col min="11784" max="11785" width="13.85546875" style="27" bestFit="1" customWidth="1"/>
    <col min="11786" max="11789" width="14" style="27" bestFit="1" customWidth="1"/>
    <col min="11790" max="11790" width="13.5703125" style="27" customWidth="1"/>
    <col min="11791" max="12032" width="9.140625" style="27"/>
    <col min="12033" max="12033" width="13.42578125" style="27" customWidth="1"/>
    <col min="12034" max="12038" width="13.85546875" style="27" bestFit="1" customWidth="1"/>
    <col min="12039" max="12039" width="14" style="27" bestFit="1" customWidth="1"/>
    <col min="12040" max="12041" width="13.85546875" style="27" bestFit="1" customWidth="1"/>
    <col min="12042" max="12045" width="14" style="27" bestFit="1" customWidth="1"/>
    <col min="12046" max="12046" width="13.5703125" style="27" customWidth="1"/>
    <col min="12047" max="12288" width="9.140625" style="27"/>
    <col min="12289" max="12289" width="13.42578125" style="27" customWidth="1"/>
    <col min="12290" max="12294" width="13.85546875" style="27" bestFit="1" customWidth="1"/>
    <col min="12295" max="12295" width="14" style="27" bestFit="1" customWidth="1"/>
    <col min="12296" max="12297" width="13.85546875" style="27" bestFit="1" customWidth="1"/>
    <col min="12298" max="12301" width="14" style="27" bestFit="1" customWidth="1"/>
    <col min="12302" max="12302" width="13.5703125" style="27" customWidth="1"/>
    <col min="12303" max="12544" width="9.140625" style="27"/>
    <col min="12545" max="12545" width="13.42578125" style="27" customWidth="1"/>
    <col min="12546" max="12550" width="13.85546875" style="27" bestFit="1" customWidth="1"/>
    <col min="12551" max="12551" width="14" style="27" bestFit="1" customWidth="1"/>
    <col min="12552" max="12553" width="13.85546875" style="27" bestFit="1" customWidth="1"/>
    <col min="12554" max="12557" width="14" style="27" bestFit="1" customWidth="1"/>
    <col min="12558" max="12558" width="13.5703125" style="27" customWidth="1"/>
    <col min="12559" max="12800" width="9.140625" style="27"/>
    <col min="12801" max="12801" width="13.42578125" style="27" customWidth="1"/>
    <col min="12802" max="12806" width="13.85546875" style="27" bestFit="1" customWidth="1"/>
    <col min="12807" max="12807" width="14" style="27" bestFit="1" customWidth="1"/>
    <col min="12808" max="12809" width="13.85546875" style="27" bestFit="1" customWidth="1"/>
    <col min="12810" max="12813" width="14" style="27" bestFit="1" customWidth="1"/>
    <col min="12814" max="12814" width="13.5703125" style="27" customWidth="1"/>
    <col min="12815" max="13056" width="9.140625" style="27"/>
    <col min="13057" max="13057" width="13.42578125" style="27" customWidth="1"/>
    <col min="13058" max="13062" width="13.85546875" style="27" bestFit="1" customWidth="1"/>
    <col min="13063" max="13063" width="14" style="27" bestFit="1" customWidth="1"/>
    <col min="13064" max="13065" width="13.85546875" style="27" bestFit="1" customWidth="1"/>
    <col min="13066" max="13069" width="14" style="27" bestFit="1" customWidth="1"/>
    <col min="13070" max="13070" width="13.5703125" style="27" customWidth="1"/>
    <col min="13071" max="13312" width="9.140625" style="27"/>
    <col min="13313" max="13313" width="13.42578125" style="27" customWidth="1"/>
    <col min="13314" max="13318" width="13.85546875" style="27" bestFit="1" customWidth="1"/>
    <col min="13319" max="13319" width="14" style="27" bestFit="1" customWidth="1"/>
    <col min="13320" max="13321" width="13.85546875" style="27" bestFit="1" customWidth="1"/>
    <col min="13322" max="13325" width="14" style="27" bestFit="1" customWidth="1"/>
    <col min="13326" max="13326" width="13.5703125" style="27" customWidth="1"/>
    <col min="13327" max="13568" width="9.140625" style="27"/>
    <col min="13569" max="13569" width="13.42578125" style="27" customWidth="1"/>
    <col min="13570" max="13574" width="13.85546875" style="27" bestFit="1" customWidth="1"/>
    <col min="13575" max="13575" width="14" style="27" bestFit="1" customWidth="1"/>
    <col min="13576" max="13577" width="13.85546875" style="27" bestFit="1" customWidth="1"/>
    <col min="13578" max="13581" width="14" style="27" bestFit="1" customWidth="1"/>
    <col min="13582" max="13582" width="13.5703125" style="27" customWidth="1"/>
    <col min="13583" max="13824" width="9.140625" style="27"/>
    <col min="13825" max="13825" width="13.42578125" style="27" customWidth="1"/>
    <col min="13826" max="13830" width="13.85546875" style="27" bestFit="1" customWidth="1"/>
    <col min="13831" max="13831" width="14" style="27" bestFit="1" customWidth="1"/>
    <col min="13832" max="13833" width="13.85546875" style="27" bestFit="1" customWidth="1"/>
    <col min="13834" max="13837" width="14" style="27" bestFit="1" customWidth="1"/>
    <col min="13838" max="13838" width="13.5703125" style="27" customWidth="1"/>
    <col min="13839" max="14080" width="9.140625" style="27"/>
    <col min="14081" max="14081" width="13.42578125" style="27" customWidth="1"/>
    <col min="14082" max="14086" width="13.85546875" style="27" bestFit="1" customWidth="1"/>
    <col min="14087" max="14087" width="14" style="27" bestFit="1" customWidth="1"/>
    <col min="14088" max="14089" width="13.85546875" style="27" bestFit="1" customWidth="1"/>
    <col min="14090" max="14093" width="14" style="27" bestFit="1" customWidth="1"/>
    <col min="14094" max="14094" width="13.5703125" style="27" customWidth="1"/>
    <col min="14095" max="14336" width="9.140625" style="27"/>
    <col min="14337" max="14337" width="13.42578125" style="27" customWidth="1"/>
    <col min="14338" max="14342" width="13.85546875" style="27" bestFit="1" customWidth="1"/>
    <col min="14343" max="14343" width="14" style="27" bestFit="1" customWidth="1"/>
    <col min="14344" max="14345" width="13.85546875" style="27" bestFit="1" customWidth="1"/>
    <col min="14346" max="14349" width="14" style="27" bestFit="1" customWidth="1"/>
    <col min="14350" max="14350" width="13.5703125" style="27" customWidth="1"/>
    <col min="14351" max="14592" width="9.140625" style="27"/>
    <col min="14593" max="14593" width="13.42578125" style="27" customWidth="1"/>
    <col min="14594" max="14598" width="13.85546875" style="27" bestFit="1" customWidth="1"/>
    <col min="14599" max="14599" width="14" style="27" bestFit="1" customWidth="1"/>
    <col min="14600" max="14601" width="13.85546875" style="27" bestFit="1" customWidth="1"/>
    <col min="14602" max="14605" width="14" style="27" bestFit="1" customWidth="1"/>
    <col min="14606" max="14606" width="13.5703125" style="27" customWidth="1"/>
    <col min="14607" max="14848" width="9.140625" style="27"/>
    <col min="14849" max="14849" width="13.42578125" style="27" customWidth="1"/>
    <col min="14850" max="14854" width="13.85546875" style="27" bestFit="1" customWidth="1"/>
    <col min="14855" max="14855" width="14" style="27" bestFit="1" customWidth="1"/>
    <col min="14856" max="14857" width="13.85546875" style="27" bestFit="1" customWidth="1"/>
    <col min="14858" max="14861" width="14" style="27" bestFit="1" customWidth="1"/>
    <col min="14862" max="14862" width="13.5703125" style="27" customWidth="1"/>
    <col min="14863" max="15104" width="9.140625" style="27"/>
    <col min="15105" max="15105" width="13.42578125" style="27" customWidth="1"/>
    <col min="15106" max="15110" width="13.85546875" style="27" bestFit="1" customWidth="1"/>
    <col min="15111" max="15111" width="14" style="27" bestFit="1" customWidth="1"/>
    <col min="15112" max="15113" width="13.85546875" style="27" bestFit="1" customWidth="1"/>
    <col min="15114" max="15117" width="14" style="27" bestFit="1" customWidth="1"/>
    <col min="15118" max="15118" width="13.5703125" style="27" customWidth="1"/>
    <col min="15119" max="15360" width="9.140625" style="27"/>
    <col min="15361" max="15361" width="13.42578125" style="27" customWidth="1"/>
    <col min="15362" max="15366" width="13.85546875" style="27" bestFit="1" customWidth="1"/>
    <col min="15367" max="15367" width="14" style="27" bestFit="1" customWidth="1"/>
    <col min="15368" max="15369" width="13.85546875" style="27" bestFit="1" customWidth="1"/>
    <col min="15370" max="15373" width="14" style="27" bestFit="1" customWidth="1"/>
    <col min="15374" max="15374" width="13.5703125" style="27" customWidth="1"/>
    <col min="15375" max="15616" width="9.140625" style="27"/>
    <col min="15617" max="15617" width="13.42578125" style="27" customWidth="1"/>
    <col min="15618" max="15622" width="13.85546875" style="27" bestFit="1" customWidth="1"/>
    <col min="15623" max="15623" width="14" style="27" bestFit="1" customWidth="1"/>
    <col min="15624" max="15625" width="13.85546875" style="27" bestFit="1" customWidth="1"/>
    <col min="15626" max="15629" width="14" style="27" bestFit="1" customWidth="1"/>
    <col min="15630" max="15630" width="13.5703125" style="27" customWidth="1"/>
    <col min="15631" max="15872" width="9.140625" style="27"/>
    <col min="15873" max="15873" width="13.42578125" style="27" customWidth="1"/>
    <col min="15874" max="15878" width="13.85546875" style="27" bestFit="1" customWidth="1"/>
    <col min="15879" max="15879" width="14" style="27" bestFit="1" customWidth="1"/>
    <col min="15880" max="15881" width="13.85546875" style="27" bestFit="1" customWidth="1"/>
    <col min="15882" max="15885" width="14" style="27" bestFit="1" customWidth="1"/>
    <col min="15886" max="15886" width="13.5703125" style="27" customWidth="1"/>
    <col min="15887" max="16128" width="9.140625" style="27"/>
    <col min="16129" max="16129" width="13.42578125" style="27" customWidth="1"/>
    <col min="16130" max="16134" width="13.85546875" style="27" bestFit="1" customWidth="1"/>
    <col min="16135" max="16135" width="14" style="27" bestFit="1" customWidth="1"/>
    <col min="16136" max="16137" width="13.85546875" style="27" bestFit="1" customWidth="1"/>
    <col min="16138" max="16141" width="14" style="27" bestFit="1" customWidth="1"/>
    <col min="16142" max="16142" width="13.5703125" style="27" customWidth="1"/>
    <col min="16143" max="16384" width="9.140625" style="27"/>
  </cols>
  <sheetData>
    <row r="1" spans="1:15" ht="18">
      <c r="A1" s="129" t="s">
        <v>267</v>
      </c>
      <c r="B1" s="129"/>
      <c r="C1" s="129"/>
      <c r="D1" s="129"/>
      <c r="E1" s="129"/>
      <c r="F1" s="129"/>
      <c r="G1" s="129"/>
      <c r="H1" s="129"/>
      <c r="I1" s="129"/>
      <c r="J1" s="129"/>
      <c r="K1" s="129"/>
      <c r="L1" s="129"/>
      <c r="M1" s="129"/>
      <c r="N1" s="129"/>
    </row>
    <row r="2" spans="1:15" ht="14.25">
      <c r="A2" s="30"/>
      <c r="B2" s="30"/>
      <c r="C2" s="30"/>
      <c r="D2" s="30"/>
      <c r="E2" s="30"/>
      <c r="F2" s="30"/>
      <c r="G2" s="30"/>
      <c r="H2" s="30"/>
      <c r="I2" s="30"/>
      <c r="J2" s="30"/>
      <c r="K2" s="30"/>
      <c r="L2" s="30"/>
      <c r="M2" s="30"/>
      <c r="N2" s="130" t="s">
        <v>70</v>
      </c>
      <c r="O2" s="30"/>
    </row>
    <row r="3" spans="1:15" s="29" customFormat="1" ht="15">
      <c r="A3" s="28" t="s">
        <v>2</v>
      </c>
      <c r="B3" s="28" t="s">
        <v>27</v>
      </c>
      <c r="C3" s="28" t="s">
        <v>28</v>
      </c>
      <c r="D3" s="28" t="s">
        <v>29</v>
      </c>
      <c r="E3" s="28" t="s">
        <v>30</v>
      </c>
      <c r="F3" s="28" t="s">
        <v>31</v>
      </c>
      <c r="G3" s="28" t="s">
        <v>32</v>
      </c>
      <c r="H3" s="28" t="s">
        <v>33</v>
      </c>
      <c r="I3" s="28" t="s">
        <v>34</v>
      </c>
      <c r="J3" s="28" t="s">
        <v>35</v>
      </c>
      <c r="K3" s="28" t="s">
        <v>36</v>
      </c>
      <c r="L3" s="28" t="s">
        <v>37</v>
      </c>
      <c r="M3" s="28" t="s">
        <v>38</v>
      </c>
      <c r="N3" s="130"/>
      <c r="O3" s="28"/>
    </row>
    <row r="4" spans="1:15" ht="14.25">
      <c r="A4" s="30"/>
      <c r="B4" s="30"/>
      <c r="C4" s="30"/>
      <c r="D4" s="30"/>
      <c r="E4" s="30"/>
      <c r="F4" s="30"/>
      <c r="G4" s="30"/>
      <c r="H4" s="30"/>
      <c r="I4" s="30"/>
      <c r="J4" s="30"/>
      <c r="K4" s="30"/>
      <c r="L4" s="30"/>
      <c r="M4" s="30"/>
      <c r="N4" s="30"/>
      <c r="O4" s="30"/>
    </row>
    <row r="5" spans="1:15" ht="14.25">
      <c r="A5" s="30" t="s">
        <v>10</v>
      </c>
      <c r="B5" s="31">
        <v>222603.04</v>
      </c>
      <c r="C5" s="81">
        <v>257579.86</v>
      </c>
      <c r="D5" s="31">
        <v>307336.36</v>
      </c>
      <c r="E5" s="31">
        <v>250893.88</v>
      </c>
      <c r="F5" s="31">
        <v>376346</v>
      </c>
      <c r="G5" s="31">
        <v>276661.44</v>
      </c>
      <c r="H5" s="31">
        <v>244568.44</v>
      </c>
      <c r="I5" s="31">
        <v>232673.18</v>
      </c>
      <c r="J5" s="96">
        <v>295624.02</v>
      </c>
      <c r="K5" s="35">
        <v>295616.38</v>
      </c>
      <c r="L5" s="31">
        <v>301878.95</v>
      </c>
      <c r="M5" s="31"/>
      <c r="N5" s="31">
        <f>SUM(B5:M5)</f>
        <v>3061781.5500000003</v>
      </c>
      <c r="O5" s="30"/>
    </row>
    <row r="6" spans="1:15" ht="14.25">
      <c r="A6" s="30" t="s">
        <v>11</v>
      </c>
      <c r="B6" s="31">
        <v>98324.53</v>
      </c>
      <c r="C6" s="81">
        <v>113120.38</v>
      </c>
      <c r="D6" s="31">
        <v>95090.44</v>
      </c>
      <c r="E6" s="31">
        <v>101581.12</v>
      </c>
      <c r="F6" s="31">
        <v>184690.69</v>
      </c>
      <c r="G6" s="31">
        <v>304046.74</v>
      </c>
      <c r="H6" s="31">
        <v>112229.3</v>
      </c>
      <c r="I6" s="31">
        <v>117645.58</v>
      </c>
      <c r="J6" s="96">
        <v>161542.07</v>
      </c>
      <c r="K6" s="35">
        <v>132462.91</v>
      </c>
      <c r="L6" s="31">
        <v>182581.78</v>
      </c>
      <c r="M6" s="31"/>
      <c r="N6" s="31">
        <f t="shared" ref="N6:N21" si="0">SUM(B6:M6)</f>
        <v>1603315.54</v>
      </c>
      <c r="O6" s="30"/>
    </row>
    <row r="7" spans="1:15" ht="14.25">
      <c r="A7" s="30" t="s">
        <v>12</v>
      </c>
      <c r="B7" s="31">
        <v>12592888.6</v>
      </c>
      <c r="C7" s="81">
        <v>14205225.67</v>
      </c>
      <c r="D7" s="31">
        <v>13827846.66</v>
      </c>
      <c r="E7" s="31">
        <v>13230071.470000001</v>
      </c>
      <c r="F7" s="31">
        <v>17306237.73</v>
      </c>
      <c r="G7" s="31">
        <v>13051289.190000001</v>
      </c>
      <c r="H7" s="31">
        <v>12353991.59</v>
      </c>
      <c r="I7" s="31">
        <v>13237054.539999999</v>
      </c>
      <c r="J7" s="96">
        <v>15784595.91</v>
      </c>
      <c r="K7" s="35">
        <v>14178863.34</v>
      </c>
      <c r="L7" s="31">
        <v>14311608.01</v>
      </c>
      <c r="M7" s="31"/>
      <c r="N7" s="31">
        <f t="shared" si="0"/>
        <v>154079672.70999998</v>
      </c>
      <c r="O7" s="30"/>
    </row>
    <row r="8" spans="1:15" ht="14.25">
      <c r="A8" s="30" t="s">
        <v>13</v>
      </c>
      <c r="B8" s="31">
        <v>264942.21000000002</v>
      </c>
      <c r="C8" s="81">
        <v>353084.8</v>
      </c>
      <c r="D8" s="31">
        <v>347858.15</v>
      </c>
      <c r="E8" s="31">
        <v>327377.82</v>
      </c>
      <c r="F8" s="31">
        <v>336855.78</v>
      </c>
      <c r="G8" s="31">
        <v>422225.27</v>
      </c>
      <c r="H8" s="31">
        <v>333771.78999999998</v>
      </c>
      <c r="I8" s="31">
        <v>239269.51</v>
      </c>
      <c r="J8" s="96">
        <v>232596.2</v>
      </c>
      <c r="K8" s="35">
        <v>297386.77</v>
      </c>
      <c r="L8" s="31">
        <v>307561.36</v>
      </c>
      <c r="M8" s="31"/>
      <c r="N8" s="31">
        <f t="shared" si="0"/>
        <v>3462929.66</v>
      </c>
      <c r="O8" s="30"/>
    </row>
    <row r="9" spans="1:15" ht="14.25">
      <c r="A9" s="30" t="s">
        <v>14</v>
      </c>
      <c r="B9" s="31">
        <v>520838.05</v>
      </c>
      <c r="C9" s="81">
        <v>605969.38</v>
      </c>
      <c r="D9" s="31">
        <v>570638.55000000005</v>
      </c>
      <c r="E9" s="31">
        <v>499706.03</v>
      </c>
      <c r="F9" s="31">
        <v>593726.11</v>
      </c>
      <c r="G9" s="31">
        <v>540793.94999999995</v>
      </c>
      <c r="H9" s="31">
        <v>585239.84</v>
      </c>
      <c r="I9" s="31">
        <v>512289.33</v>
      </c>
      <c r="J9" s="96">
        <v>631462.91</v>
      </c>
      <c r="K9" s="35">
        <v>482776.8</v>
      </c>
      <c r="L9" s="31">
        <v>665642.06000000006</v>
      </c>
      <c r="M9" s="31"/>
      <c r="N9" s="31">
        <f t="shared" si="0"/>
        <v>6209083.0099999998</v>
      </c>
      <c r="O9" s="30"/>
    </row>
    <row r="10" spans="1:15" ht="14.25">
      <c r="A10" s="30" t="s">
        <v>15</v>
      </c>
      <c r="B10" s="31">
        <v>10173.92</v>
      </c>
      <c r="C10" s="81">
        <v>13418.3</v>
      </c>
      <c r="D10" s="31">
        <v>11101.97</v>
      </c>
      <c r="E10" s="31">
        <v>25706.28</v>
      </c>
      <c r="F10" s="31">
        <v>23428.59</v>
      </c>
      <c r="G10" s="31">
        <v>30124.33</v>
      </c>
      <c r="H10" s="31">
        <v>35994.83</v>
      </c>
      <c r="I10" s="31">
        <v>50873.81</v>
      </c>
      <c r="J10" s="96">
        <v>55899.85</v>
      </c>
      <c r="K10" s="31">
        <v>28219.19</v>
      </c>
      <c r="L10" s="31">
        <v>46198.25</v>
      </c>
      <c r="M10" s="31"/>
      <c r="N10" s="31">
        <f t="shared" si="0"/>
        <v>331139.32</v>
      </c>
      <c r="O10" s="30"/>
    </row>
    <row r="11" spans="1:15" ht="14.25">
      <c r="A11" s="30" t="s">
        <v>16</v>
      </c>
      <c r="B11" s="31">
        <v>129650.19</v>
      </c>
      <c r="C11" s="81">
        <v>186451.22</v>
      </c>
      <c r="D11" s="31">
        <v>199340.14</v>
      </c>
      <c r="E11" s="31">
        <v>171338.22</v>
      </c>
      <c r="F11" s="31">
        <v>165483.25</v>
      </c>
      <c r="G11" s="31">
        <v>234790.58</v>
      </c>
      <c r="H11" s="31">
        <v>223826.6</v>
      </c>
      <c r="I11" s="31">
        <v>196684.38</v>
      </c>
      <c r="J11" s="96">
        <v>275028.96000000002</v>
      </c>
      <c r="K11" s="35">
        <v>186922.03</v>
      </c>
      <c r="L11" s="31">
        <v>193997.27</v>
      </c>
      <c r="M11" s="31"/>
      <c r="N11" s="31">
        <f t="shared" si="0"/>
        <v>2163512.84</v>
      </c>
      <c r="O11" s="30"/>
    </row>
    <row r="12" spans="1:15" ht="14.25">
      <c r="A12" s="30" t="s">
        <v>17</v>
      </c>
      <c r="B12" s="31">
        <v>289642.51</v>
      </c>
      <c r="C12" s="81">
        <v>372115.89</v>
      </c>
      <c r="D12" s="31">
        <v>395471.23</v>
      </c>
      <c r="E12" s="31">
        <v>344847.25</v>
      </c>
      <c r="F12" s="31">
        <v>274140.43</v>
      </c>
      <c r="G12" s="31">
        <v>311414.92</v>
      </c>
      <c r="H12" s="31">
        <v>315575.46000000002</v>
      </c>
      <c r="I12" s="31">
        <v>370193.32</v>
      </c>
      <c r="J12" s="96">
        <v>559773.30000000005</v>
      </c>
      <c r="K12" s="35">
        <v>409741.12</v>
      </c>
      <c r="L12" s="31">
        <v>523238.99</v>
      </c>
      <c r="M12" s="31"/>
      <c r="N12" s="31">
        <f t="shared" si="0"/>
        <v>4166154.42</v>
      </c>
      <c r="O12" s="30"/>
    </row>
    <row r="13" spans="1:15" ht="14.25">
      <c r="A13" s="30" t="s">
        <v>18</v>
      </c>
      <c r="B13" s="31">
        <v>79788.28</v>
      </c>
      <c r="C13" s="81">
        <v>111275.09</v>
      </c>
      <c r="D13" s="31">
        <v>126780.74</v>
      </c>
      <c r="E13" s="31">
        <v>116403.27</v>
      </c>
      <c r="F13" s="31">
        <v>117194.54</v>
      </c>
      <c r="G13" s="31">
        <v>76449.460000000006</v>
      </c>
      <c r="H13" s="31">
        <v>92452.61</v>
      </c>
      <c r="I13" s="31">
        <v>89251.18</v>
      </c>
      <c r="J13" s="96">
        <v>110489.93</v>
      </c>
      <c r="K13" s="35">
        <v>121494.85</v>
      </c>
      <c r="L13" s="31">
        <v>128166.2</v>
      </c>
      <c r="M13" s="31"/>
      <c r="N13" s="31">
        <f t="shared" si="0"/>
        <v>1169746.1499999999</v>
      </c>
      <c r="O13" s="30"/>
    </row>
    <row r="14" spans="1:15" ht="14.25">
      <c r="A14" s="30" t="s">
        <v>19</v>
      </c>
      <c r="B14" s="31">
        <v>20147.099999999999</v>
      </c>
      <c r="C14" s="81">
        <v>32762.400000000001</v>
      </c>
      <c r="D14" s="31">
        <v>22022.66</v>
      </c>
      <c r="E14" s="31">
        <v>15620.08</v>
      </c>
      <c r="F14" s="31">
        <v>18722.46</v>
      </c>
      <c r="G14" s="31">
        <v>17895.84</v>
      </c>
      <c r="H14" s="31">
        <v>13632.73</v>
      </c>
      <c r="I14" s="31">
        <v>13539.45</v>
      </c>
      <c r="J14" s="96">
        <v>17781.09</v>
      </c>
      <c r="K14" s="35">
        <v>16245.1</v>
      </c>
      <c r="L14" s="31">
        <v>16299.39</v>
      </c>
      <c r="M14" s="31"/>
      <c r="N14" s="31">
        <f t="shared" si="0"/>
        <v>204668.30000000005</v>
      </c>
      <c r="O14" s="30"/>
    </row>
    <row r="15" spans="1:15" ht="14.25">
      <c r="A15" s="30" t="s">
        <v>20</v>
      </c>
      <c r="B15" s="31">
        <v>348727.16</v>
      </c>
      <c r="C15" s="81">
        <v>758794.61</v>
      </c>
      <c r="D15" s="31">
        <v>404986.48</v>
      </c>
      <c r="E15" s="31">
        <v>479396.35</v>
      </c>
      <c r="F15" s="31">
        <v>435292.02</v>
      </c>
      <c r="G15" s="31">
        <v>490801.9</v>
      </c>
      <c r="H15" s="31">
        <v>277829.59000000003</v>
      </c>
      <c r="I15" s="31">
        <v>279457.64</v>
      </c>
      <c r="J15" s="96">
        <v>495504.54</v>
      </c>
      <c r="K15" s="35">
        <v>468518.15</v>
      </c>
      <c r="L15" s="31">
        <v>399304.11</v>
      </c>
      <c r="M15" s="31"/>
      <c r="N15" s="31">
        <f t="shared" si="0"/>
        <v>4838612.5500000007</v>
      </c>
      <c r="O15" s="30"/>
    </row>
    <row r="16" spans="1:15" ht="14.25">
      <c r="A16" s="30" t="s">
        <v>21</v>
      </c>
      <c r="B16" s="31">
        <v>14265.55</v>
      </c>
      <c r="C16" s="81">
        <v>16672.189999999999</v>
      </c>
      <c r="D16" s="31">
        <v>11969.21</v>
      </c>
      <c r="E16" s="31">
        <v>12361.99</v>
      </c>
      <c r="F16" s="31">
        <v>24393.73</v>
      </c>
      <c r="G16" s="31">
        <v>38497.79</v>
      </c>
      <c r="H16" s="31">
        <v>21716.720000000001</v>
      </c>
      <c r="I16" s="31">
        <v>24807.41</v>
      </c>
      <c r="J16" s="96">
        <v>32356.11</v>
      </c>
      <c r="K16" s="35">
        <v>32498.57</v>
      </c>
      <c r="L16" s="31">
        <v>42814.46</v>
      </c>
      <c r="M16" s="31"/>
      <c r="N16" s="31">
        <f t="shared" si="0"/>
        <v>272353.73000000004</v>
      </c>
      <c r="O16" s="30"/>
    </row>
    <row r="17" spans="1:15" ht="14.25">
      <c r="A17" s="30" t="s">
        <v>22</v>
      </c>
      <c r="B17" s="31">
        <v>340885.18</v>
      </c>
      <c r="C17" s="81">
        <v>513411.77</v>
      </c>
      <c r="D17" s="31">
        <v>497201.83</v>
      </c>
      <c r="E17" s="31">
        <v>524154.52</v>
      </c>
      <c r="F17" s="31">
        <v>416971.02</v>
      </c>
      <c r="G17" s="31">
        <v>506789.01</v>
      </c>
      <c r="H17" s="31">
        <v>379920.14</v>
      </c>
      <c r="I17" s="31">
        <v>303752.78999999998</v>
      </c>
      <c r="J17" s="96">
        <v>1192089.8600000001</v>
      </c>
      <c r="K17" s="35">
        <v>457323.59</v>
      </c>
      <c r="L17" s="31">
        <v>438227.52</v>
      </c>
      <c r="M17" s="31"/>
      <c r="N17" s="31">
        <f>SUM(B17:M17)</f>
        <v>5570727.2300000004</v>
      </c>
      <c r="O17" s="30"/>
    </row>
    <row r="18" spans="1:15" ht="14.25">
      <c r="A18" s="30" t="s">
        <v>23</v>
      </c>
      <c r="B18" s="31">
        <v>140624.65</v>
      </c>
      <c r="C18" s="81">
        <v>118034.8</v>
      </c>
      <c r="D18" s="31">
        <v>211722.67</v>
      </c>
      <c r="E18" s="31">
        <v>239084.33</v>
      </c>
      <c r="F18" s="31">
        <v>385498.92</v>
      </c>
      <c r="G18" s="31">
        <v>149087.82</v>
      </c>
      <c r="H18" s="31">
        <v>138377.93</v>
      </c>
      <c r="I18" s="31">
        <v>110814.9</v>
      </c>
      <c r="J18" s="76">
        <v>208332.04</v>
      </c>
      <c r="K18" s="31">
        <v>129813.41</v>
      </c>
      <c r="L18" s="31">
        <v>182636.02</v>
      </c>
      <c r="M18" s="31"/>
      <c r="N18" s="31">
        <f t="shared" si="0"/>
        <v>2014027.4899999998</v>
      </c>
      <c r="O18" s="30"/>
    </row>
    <row r="19" spans="1:15" ht="14.25">
      <c r="A19" s="30" t="s">
        <v>24</v>
      </c>
      <c r="B19" s="31">
        <v>446717.67</v>
      </c>
      <c r="C19" s="81">
        <v>892960.62</v>
      </c>
      <c r="D19" s="31">
        <v>693050.33</v>
      </c>
      <c r="E19" s="31">
        <v>761489.1</v>
      </c>
      <c r="F19" s="31">
        <v>800159.42</v>
      </c>
      <c r="G19" s="31">
        <v>772553.42</v>
      </c>
      <c r="H19" s="31">
        <v>598584.81999999995</v>
      </c>
      <c r="I19" s="31">
        <v>729898.5</v>
      </c>
      <c r="J19" s="76">
        <v>820321.34</v>
      </c>
      <c r="K19" s="31">
        <v>1124788.6000000001</v>
      </c>
      <c r="L19" s="31">
        <v>642442.12</v>
      </c>
      <c r="M19" s="31"/>
      <c r="N19" s="31">
        <f t="shared" si="0"/>
        <v>8282965.9400000004</v>
      </c>
      <c r="O19" s="30"/>
    </row>
    <row r="20" spans="1:15" ht="14.25">
      <c r="A20" s="30" t="s">
        <v>25</v>
      </c>
      <c r="B20" s="31">
        <v>2737917.58</v>
      </c>
      <c r="C20" s="81">
        <v>2537706.4</v>
      </c>
      <c r="D20" s="31">
        <v>3055568.53</v>
      </c>
      <c r="E20" s="31">
        <v>3095807.45</v>
      </c>
      <c r="F20" s="31">
        <v>3767351.78</v>
      </c>
      <c r="G20" s="31">
        <v>3146705.12</v>
      </c>
      <c r="H20" s="31">
        <v>2827589.76</v>
      </c>
      <c r="I20" s="31">
        <v>2773536.44</v>
      </c>
      <c r="J20" s="76">
        <v>3370161.98</v>
      </c>
      <c r="K20" s="31">
        <v>2981761.84</v>
      </c>
      <c r="L20" s="31">
        <v>2851910.74</v>
      </c>
      <c r="M20" s="31"/>
      <c r="N20" s="31">
        <f t="shared" si="0"/>
        <v>33146017.619999997</v>
      </c>
      <c r="O20" s="30"/>
    </row>
    <row r="21" spans="1:15" ht="14.25">
      <c r="A21" s="30" t="s">
        <v>26</v>
      </c>
      <c r="B21" s="46">
        <v>116148.34</v>
      </c>
      <c r="C21" s="82">
        <v>119406.09</v>
      </c>
      <c r="D21" s="46">
        <v>102424.27</v>
      </c>
      <c r="E21" s="46">
        <v>140987.21</v>
      </c>
      <c r="F21" s="46">
        <v>158374.49</v>
      </c>
      <c r="G21" s="46">
        <v>154077.60999999999</v>
      </c>
      <c r="H21" s="46">
        <v>102264.29</v>
      </c>
      <c r="I21" s="46">
        <v>90752.12</v>
      </c>
      <c r="J21" s="127">
        <v>208470.43</v>
      </c>
      <c r="K21" s="46">
        <v>143427.13</v>
      </c>
      <c r="L21" s="46">
        <v>122204.46</v>
      </c>
      <c r="M21" s="46"/>
      <c r="N21" s="46">
        <f t="shared" si="0"/>
        <v>1458536.44</v>
      </c>
      <c r="O21" s="30"/>
    </row>
    <row r="22" spans="1:15" ht="14.25">
      <c r="A22" s="30"/>
      <c r="B22" s="31"/>
      <c r="C22" s="31"/>
      <c r="D22" s="31"/>
      <c r="E22" s="31"/>
      <c r="F22" s="31"/>
      <c r="G22" s="31"/>
      <c r="H22" s="31"/>
      <c r="I22" s="31"/>
      <c r="J22" s="31"/>
      <c r="K22" s="31"/>
      <c r="L22" s="31"/>
      <c r="M22" s="31"/>
      <c r="N22" s="31"/>
      <c r="O22" s="30"/>
    </row>
    <row r="23" spans="1:15" ht="14.25">
      <c r="A23" s="30" t="s">
        <v>9</v>
      </c>
      <c r="B23" s="31">
        <f>SUM(B5:B22)</f>
        <v>18374284.559999999</v>
      </c>
      <c r="C23" s="31">
        <f>SUM(C5:C22)</f>
        <v>21207989.470000006</v>
      </c>
      <c r="D23" s="31">
        <f>SUM(D5:D22)</f>
        <v>20880410.220000006</v>
      </c>
      <c r="E23" s="31">
        <f t="shared" ref="E23:N23" si="1">SUM(E5:E22)</f>
        <v>20336826.370000001</v>
      </c>
      <c r="F23" s="31">
        <f t="shared" si="1"/>
        <v>25384866.960000005</v>
      </c>
      <c r="G23" s="31">
        <f t="shared" si="1"/>
        <v>20524204.390000001</v>
      </c>
      <c r="H23" s="31">
        <f>SUM(H5:H22)</f>
        <v>18657566.439999998</v>
      </c>
      <c r="I23" s="31">
        <f t="shared" si="1"/>
        <v>19372494.080000002</v>
      </c>
      <c r="J23" s="31">
        <f>SUM(J5:J22)</f>
        <v>24452030.539999999</v>
      </c>
      <c r="K23" s="31">
        <f t="shared" si="1"/>
        <v>21487859.779999997</v>
      </c>
      <c r="L23" s="31">
        <f t="shared" si="1"/>
        <v>21356711.690000005</v>
      </c>
      <c r="M23" s="31">
        <f t="shared" si="1"/>
        <v>0</v>
      </c>
      <c r="N23" s="31">
        <f t="shared" si="1"/>
        <v>232035244.49999997</v>
      </c>
      <c r="O23" s="30"/>
    </row>
    <row r="24" spans="1:15" ht="14.25">
      <c r="A24" s="30"/>
      <c r="B24" s="31"/>
      <c r="C24" s="31"/>
      <c r="D24" s="31"/>
      <c r="E24" s="31"/>
      <c r="F24" s="31"/>
      <c r="G24" s="31"/>
      <c r="H24" s="31"/>
      <c r="I24" s="31"/>
      <c r="J24" s="30"/>
      <c r="K24" s="30"/>
      <c r="L24" s="30"/>
      <c r="M24" s="31"/>
      <c r="N24" s="31"/>
      <c r="O24" s="30"/>
    </row>
    <row r="25" spans="1:15">
      <c r="N25" s="68"/>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4"/>
  <sheetViews>
    <sheetView workbookViewId="0">
      <selection sqref="A1:N1"/>
    </sheetView>
  </sheetViews>
  <sheetFormatPr defaultRowHeight="14.25"/>
  <cols>
    <col min="1" max="1" width="19.28515625" style="53" customWidth="1"/>
    <col min="2" max="2" width="26.7109375" style="53" bestFit="1" customWidth="1"/>
    <col min="3" max="3" width="31" style="53" bestFit="1" customWidth="1"/>
    <col min="4" max="4" width="18.85546875" style="53" bestFit="1" customWidth="1"/>
    <col min="5" max="5" width="33" style="53" bestFit="1" customWidth="1"/>
    <col min="6" max="6" width="35.140625" style="53" bestFit="1" customWidth="1"/>
    <col min="7" max="7" width="26.7109375" style="53" bestFit="1" customWidth="1"/>
    <col min="8" max="8" width="33.28515625" style="53" bestFit="1" customWidth="1"/>
    <col min="9" max="9" width="19" style="53" bestFit="1" customWidth="1"/>
    <col min="10" max="16384" width="9.140625" style="53"/>
  </cols>
  <sheetData>
    <row r="1" spans="1:14" ht="18">
      <c r="A1" s="129" t="s">
        <v>279</v>
      </c>
      <c r="B1" s="129"/>
      <c r="C1" s="129"/>
      <c r="D1" s="129"/>
      <c r="E1" s="129"/>
      <c r="F1" s="129"/>
      <c r="G1" s="129"/>
      <c r="H1" s="129"/>
      <c r="I1" s="129"/>
      <c r="J1" s="129"/>
      <c r="K1" s="129"/>
      <c r="L1" s="129"/>
      <c r="M1" s="129"/>
      <c r="N1" s="129"/>
    </row>
    <row r="3" spans="1:14">
      <c r="A3" s="89" t="s">
        <v>78</v>
      </c>
      <c r="B3" s="89" t="s">
        <v>278</v>
      </c>
      <c r="C3" s="89" t="s">
        <v>277</v>
      </c>
      <c r="D3" s="89" t="s">
        <v>276</v>
      </c>
      <c r="E3" s="89" t="s">
        <v>275</v>
      </c>
      <c r="F3" s="89" t="s">
        <v>274</v>
      </c>
      <c r="G3" s="89" t="s">
        <v>273</v>
      </c>
      <c r="H3" s="89" t="s">
        <v>272</v>
      </c>
      <c r="I3" s="89" t="s">
        <v>271</v>
      </c>
    </row>
    <row r="4" spans="1:14">
      <c r="A4" s="88" t="s">
        <v>89</v>
      </c>
      <c r="B4" s="86">
        <v>538733.55000000005</v>
      </c>
      <c r="C4" s="86">
        <v>0</v>
      </c>
      <c r="D4" s="86">
        <v>538733.55000000005</v>
      </c>
      <c r="E4" s="86">
        <v>0</v>
      </c>
      <c r="F4" s="86">
        <v>538733.55000000005</v>
      </c>
      <c r="G4" s="87">
        <v>4.7739999999999996E-3</v>
      </c>
      <c r="H4" s="86">
        <v>639692.30000000005</v>
      </c>
      <c r="I4" s="86">
        <v>639692.30000000005</v>
      </c>
    </row>
    <row r="5" spans="1:14">
      <c r="A5" s="88" t="s">
        <v>93</v>
      </c>
      <c r="B5" s="86">
        <v>83069182.879999995</v>
      </c>
      <c r="C5" s="86">
        <v>0</v>
      </c>
      <c r="D5" s="86">
        <v>83069182.879999995</v>
      </c>
      <c r="E5" s="86">
        <v>0</v>
      </c>
      <c r="F5" s="86">
        <v>83069182.879999995</v>
      </c>
      <c r="G5" s="87">
        <v>0.73616000000000004</v>
      </c>
      <c r="H5" s="86">
        <v>98636350.310000002</v>
      </c>
      <c r="I5" s="86">
        <v>98636350.310000002</v>
      </c>
    </row>
    <row r="6" spans="1:14">
      <c r="A6" s="88" t="s">
        <v>119</v>
      </c>
      <c r="B6" s="86">
        <v>1407267.4</v>
      </c>
      <c r="C6" s="86">
        <v>0</v>
      </c>
      <c r="D6" s="86">
        <v>1407267.4</v>
      </c>
      <c r="E6" s="86">
        <v>0</v>
      </c>
      <c r="F6" s="86">
        <v>1407267.4</v>
      </c>
      <c r="G6" s="87">
        <v>1.2470999999999999E-2</v>
      </c>
      <c r="H6" s="86">
        <v>1670989.22</v>
      </c>
      <c r="I6" s="86">
        <v>1670989.22</v>
      </c>
    </row>
    <row r="7" spans="1:14">
      <c r="A7" s="88" t="s">
        <v>145</v>
      </c>
      <c r="B7" s="86">
        <v>2460110.5</v>
      </c>
      <c r="C7" s="86">
        <v>0</v>
      </c>
      <c r="D7" s="86">
        <v>2460110.5</v>
      </c>
      <c r="E7" s="86">
        <v>0</v>
      </c>
      <c r="F7" s="86">
        <v>2460110.5</v>
      </c>
      <c r="G7" s="87">
        <v>2.1801999999999998E-2</v>
      </c>
      <c r="H7" s="86">
        <v>2921135.01</v>
      </c>
      <c r="I7" s="86">
        <v>2921135.01</v>
      </c>
    </row>
    <row r="8" spans="1:14">
      <c r="A8" s="88" t="s">
        <v>156</v>
      </c>
      <c r="B8" s="86">
        <v>55388</v>
      </c>
      <c r="C8" s="86">
        <v>0</v>
      </c>
      <c r="D8" s="86">
        <v>55388</v>
      </c>
      <c r="E8" s="86">
        <v>128429.25</v>
      </c>
      <c r="F8" s="86">
        <v>0</v>
      </c>
      <c r="G8" s="87">
        <v>0</v>
      </c>
      <c r="H8" s="86">
        <v>0</v>
      </c>
      <c r="I8" s="86">
        <v>128429.25</v>
      </c>
    </row>
    <row r="9" spans="1:14">
      <c r="A9" s="88" t="s">
        <v>160</v>
      </c>
      <c r="B9" s="86">
        <v>644215.12</v>
      </c>
      <c r="C9" s="86">
        <v>0</v>
      </c>
      <c r="D9" s="86">
        <v>644215.12</v>
      </c>
      <c r="E9" s="86">
        <v>0</v>
      </c>
      <c r="F9" s="86">
        <v>644215.12</v>
      </c>
      <c r="G9" s="87">
        <v>5.7089999999999997E-3</v>
      </c>
      <c r="H9" s="86">
        <v>764941.36</v>
      </c>
      <c r="I9" s="86">
        <v>764941.36</v>
      </c>
    </row>
    <row r="10" spans="1:14">
      <c r="A10" s="88" t="s">
        <v>166</v>
      </c>
      <c r="B10" s="86">
        <v>1370543.34</v>
      </c>
      <c r="C10" s="86">
        <v>0</v>
      </c>
      <c r="D10" s="86">
        <v>1370543.34</v>
      </c>
      <c r="E10" s="86">
        <v>0</v>
      </c>
      <c r="F10" s="86">
        <v>1370543.34</v>
      </c>
      <c r="G10" s="87">
        <v>1.2146000000000001E-2</v>
      </c>
      <c r="H10" s="86">
        <v>1627382.91</v>
      </c>
      <c r="I10" s="86">
        <v>1627382.91</v>
      </c>
    </row>
    <row r="11" spans="1:14">
      <c r="A11" s="88" t="s">
        <v>178</v>
      </c>
      <c r="B11" s="86">
        <v>332298.98</v>
      </c>
      <c r="C11" s="86">
        <v>0</v>
      </c>
      <c r="D11" s="86">
        <v>332298.98</v>
      </c>
      <c r="E11" s="86">
        <v>0</v>
      </c>
      <c r="F11" s="86">
        <v>332298.98</v>
      </c>
      <c r="G11" s="87">
        <v>2.9450000000000001E-3</v>
      </c>
      <c r="H11" s="86">
        <v>394572.45</v>
      </c>
      <c r="I11" s="86">
        <v>394572.45</v>
      </c>
    </row>
    <row r="12" spans="1:14">
      <c r="A12" s="88" t="s">
        <v>184</v>
      </c>
      <c r="B12" s="86">
        <v>47236.22</v>
      </c>
      <c r="C12" s="86">
        <v>0</v>
      </c>
      <c r="D12" s="86">
        <v>47236.22</v>
      </c>
      <c r="E12" s="86">
        <v>111267.95</v>
      </c>
      <c r="F12" s="86">
        <v>0</v>
      </c>
      <c r="G12" s="87">
        <v>0</v>
      </c>
      <c r="H12" s="86">
        <v>0</v>
      </c>
      <c r="I12" s="86">
        <v>111267.95</v>
      </c>
    </row>
    <row r="13" spans="1:14">
      <c r="A13" s="88" t="s">
        <v>193</v>
      </c>
      <c r="B13" s="86">
        <v>1575137.82</v>
      </c>
      <c r="C13" s="86">
        <v>0</v>
      </c>
      <c r="D13" s="86">
        <v>1575137.82</v>
      </c>
      <c r="E13" s="86">
        <v>0</v>
      </c>
      <c r="F13" s="86">
        <v>1575137.82</v>
      </c>
      <c r="G13" s="87">
        <v>1.3958999999999999E-2</v>
      </c>
      <c r="H13" s="86">
        <v>1870318.76</v>
      </c>
      <c r="I13" s="86">
        <v>1870318.76</v>
      </c>
    </row>
    <row r="14" spans="1:14">
      <c r="A14" s="88" t="s">
        <v>206</v>
      </c>
      <c r="B14" s="86">
        <v>65231.07</v>
      </c>
      <c r="C14" s="86">
        <v>0</v>
      </c>
      <c r="D14" s="86">
        <v>65231.07</v>
      </c>
      <c r="E14" s="86">
        <v>161217.45000000001</v>
      </c>
      <c r="F14" s="86">
        <v>0</v>
      </c>
      <c r="G14" s="87">
        <v>0</v>
      </c>
      <c r="H14" s="86">
        <v>0</v>
      </c>
      <c r="I14" s="86">
        <v>161217.45000000001</v>
      </c>
    </row>
    <row r="15" spans="1:14">
      <c r="A15" s="88" t="s">
        <v>209</v>
      </c>
      <c r="B15" s="86">
        <v>1241827.68</v>
      </c>
      <c r="C15" s="86">
        <v>0</v>
      </c>
      <c r="D15" s="86">
        <v>1241827.68</v>
      </c>
      <c r="E15" s="86">
        <v>0</v>
      </c>
      <c r="F15" s="86">
        <v>1241827.68</v>
      </c>
      <c r="G15" s="87">
        <v>1.1004999999999999E-2</v>
      </c>
      <c r="H15" s="86">
        <v>1474545.78</v>
      </c>
      <c r="I15" s="86">
        <v>1474545.78</v>
      </c>
    </row>
    <row r="16" spans="1:14">
      <c r="A16" s="88" t="s">
        <v>224</v>
      </c>
      <c r="B16" s="86">
        <v>230850.47</v>
      </c>
      <c r="C16" s="86">
        <v>0</v>
      </c>
      <c r="D16" s="86">
        <v>230850.47</v>
      </c>
      <c r="E16" s="86">
        <v>208043.03</v>
      </c>
      <c r="F16" s="86">
        <v>0</v>
      </c>
      <c r="G16" s="87">
        <v>0</v>
      </c>
      <c r="H16" s="86">
        <v>0</v>
      </c>
      <c r="I16" s="86">
        <v>208043.03</v>
      </c>
    </row>
    <row r="17" spans="1:9">
      <c r="A17" s="88" t="s">
        <v>228</v>
      </c>
      <c r="B17" s="86">
        <v>957037.37</v>
      </c>
      <c r="C17" s="86">
        <v>0</v>
      </c>
      <c r="D17" s="86">
        <v>957037.37</v>
      </c>
      <c r="E17" s="86">
        <v>0</v>
      </c>
      <c r="F17" s="86">
        <v>957037.37</v>
      </c>
      <c r="G17" s="87">
        <v>8.4810000000000007E-3</v>
      </c>
      <c r="H17" s="86">
        <v>1136386.18</v>
      </c>
      <c r="I17" s="86">
        <v>1136386.18</v>
      </c>
    </row>
    <row r="18" spans="1:9">
      <c r="A18" s="88" t="s">
        <v>230</v>
      </c>
      <c r="B18" s="86">
        <v>16177585.02</v>
      </c>
      <c r="C18" s="86">
        <v>0</v>
      </c>
      <c r="D18" s="86">
        <v>16177585.02</v>
      </c>
      <c r="E18" s="86">
        <v>0</v>
      </c>
      <c r="F18" s="86">
        <v>16177585.02</v>
      </c>
      <c r="G18" s="87">
        <v>0.14336599999999999</v>
      </c>
      <c r="H18" s="86">
        <v>19209264.620000001</v>
      </c>
      <c r="I18" s="86">
        <v>19209264.620000001</v>
      </c>
    </row>
    <row r="19" spans="1:9">
      <c r="A19" s="88" t="s">
        <v>240</v>
      </c>
      <c r="B19" s="86">
        <v>793083.07</v>
      </c>
      <c r="C19" s="86">
        <v>0</v>
      </c>
      <c r="D19" s="86">
        <v>793083.07</v>
      </c>
      <c r="E19" s="86">
        <v>0</v>
      </c>
      <c r="F19" s="86">
        <v>793083.07</v>
      </c>
      <c r="G19" s="87">
        <v>7.0280000000000004E-3</v>
      </c>
      <c r="H19" s="86">
        <v>941707.36</v>
      </c>
      <c r="I19" s="86">
        <v>941707.36</v>
      </c>
    </row>
    <row r="20" spans="1:9">
      <c r="A20" s="88" t="s">
        <v>85</v>
      </c>
      <c r="B20" s="86">
        <v>2274255.61</v>
      </c>
      <c r="C20" s="86">
        <v>0</v>
      </c>
      <c r="D20" s="86">
        <v>2274255.61</v>
      </c>
      <c r="E20" s="86">
        <v>0</v>
      </c>
      <c r="F20" s="86">
        <v>2274255.61</v>
      </c>
      <c r="G20" s="87">
        <v>2.0153999999999998E-2</v>
      </c>
      <c r="H20" s="86">
        <v>2700451.85</v>
      </c>
      <c r="I20" s="86">
        <v>2700451.85</v>
      </c>
    </row>
    <row r="21" spans="1:9">
      <c r="A21" s="88" t="s">
        <v>270</v>
      </c>
      <c r="B21" s="86">
        <v>0</v>
      </c>
      <c r="C21" s="86">
        <v>21356711.690000001</v>
      </c>
      <c r="D21" s="86">
        <v>21356711.690000001</v>
      </c>
      <c r="E21" s="86">
        <v>0</v>
      </c>
      <c r="F21" s="86">
        <v>0</v>
      </c>
      <c r="G21" s="87">
        <v>0</v>
      </c>
      <c r="H21" s="86">
        <v>0</v>
      </c>
      <c r="I21" s="86">
        <v>0</v>
      </c>
    </row>
    <row r="22" spans="1:9" ht="15">
      <c r="A22" s="85"/>
      <c r="B22" s="83">
        <v>113239984.09999999</v>
      </c>
      <c r="C22" s="83">
        <v>21356711.690000001</v>
      </c>
      <c r="D22" s="83">
        <v>134596695.78999999</v>
      </c>
      <c r="E22" s="83">
        <v>608957.68000000005</v>
      </c>
      <c r="F22" s="83">
        <v>112841278.34</v>
      </c>
      <c r="G22" s="84">
        <v>1</v>
      </c>
      <c r="H22" s="83">
        <v>133987738.11000001</v>
      </c>
      <c r="I22" s="83">
        <v>134596695.79000002</v>
      </c>
    </row>
    <row r="24" spans="1:9">
      <c r="A24" s="53" t="s">
        <v>281</v>
      </c>
    </row>
  </sheetData>
  <autoFilter ref="A3:I3" xr:uid="{9C0B18C6-DD16-47A1-84CE-9A1A640EB29D}"/>
  <mergeCells count="1">
    <mergeCell ref="A1:N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92" customWidth="1"/>
    <col min="2" max="12" width="15.7109375" style="92" bestFit="1" customWidth="1"/>
    <col min="13" max="13" width="22.28515625" style="92" bestFit="1" customWidth="1"/>
    <col min="14" max="14" width="27.5703125" style="92" bestFit="1" customWidth="1"/>
    <col min="15" max="256" width="9.140625" style="92"/>
    <col min="257" max="257" width="13.28515625" style="92" customWidth="1"/>
    <col min="258" max="258" width="14" style="92" bestFit="1" customWidth="1"/>
    <col min="259" max="266" width="13.85546875" style="92" bestFit="1" customWidth="1"/>
    <col min="267" max="268" width="14" style="92" bestFit="1" customWidth="1"/>
    <col min="269" max="269" width="13.5703125" style="92" customWidth="1"/>
    <col min="270" max="270" width="16" style="92" bestFit="1" customWidth="1"/>
    <col min="271" max="512" width="9.140625" style="92"/>
    <col min="513" max="513" width="13.28515625" style="92" customWidth="1"/>
    <col min="514" max="514" width="14" style="92" bestFit="1" customWidth="1"/>
    <col min="515" max="522" width="13.85546875" style="92" bestFit="1" customWidth="1"/>
    <col min="523" max="524" width="14" style="92" bestFit="1" customWidth="1"/>
    <col min="525" max="525" width="13.5703125" style="92" customWidth="1"/>
    <col min="526" max="526" width="16" style="92" bestFit="1" customWidth="1"/>
    <col min="527" max="768" width="9.140625" style="92"/>
    <col min="769" max="769" width="13.28515625" style="92" customWidth="1"/>
    <col min="770" max="770" width="14" style="92" bestFit="1" customWidth="1"/>
    <col min="771" max="778" width="13.85546875" style="92" bestFit="1" customWidth="1"/>
    <col min="779" max="780" width="14" style="92" bestFit="1" customWidth="1"/>
    <col min="781" max="781" width="13.5703125" style="92" customWidth="1"/>
    <col min="782" max="782" width="16" style="92" bestFit="1" customWidth="1"/>
    <col min="783" max="1024" width="9.140625" style="92"/>
    <col min="1025" max="1025" width="13.28515625" style="92" customWidth="1"/>
    <col min="1026" max="1026" width="14" style="92" bestFit="1" customWidth="1"/>
    <col min="1027" max="1034" width="13.85546875" style="92" bestFit="1" customWidth="1"/>
    <col min="1035" max="1036" width="14" style="92" bestFit="1" customWidth="1"/>
    <col min="1037" max="1037" width="13.5703125" style="92" customWidth="1"/>
    <col min="1038" max="1038" width="16" style="92" bestFit="1" customWidth="1"/>
    <col min="1039" max="1280" width="9.140625" style="92"/>
    <col min="1281" max="1281" width="13.28515625" style="92" customWidth="1"/>
    <col min="1282" max="1282" width="14" style="92" bestFit="1" customWidth="1"/>
    <col min="1283" max="1290" width="13.85546875" style="92" bestFit="1" customWidth="1"/>
    <col min="1291" max="1292" width="14" style="92" bestFit="1" customWidth="1"/>
    <col min="1293" max="1293" width="13.5703125" style="92" customWidth="1"/>
    <col min="1294" max="1294" width="16" style="92" bestFit="1" customWidth="1"/>
    <col min="1295" max="1536" width="9.140625" style="92"/>
    <col min="1537" max="1537" width="13.28515625" style="92" customWidth="1"/>
    <col min="1538" max="1538" width="14" style="92" bestFit="1" customWidth="1"/>
    <col min="1539" max="1546" width="13.85546875" style="92" bestFit="1" customWidth="1"/>
    <col min="1547" max="1548" width="14" style="92" bestFit="1" customWidth="1"/>
    <col min="1549" max="1549" width="13.5703125" style="92" customWidth="1"/>
    <col min="1550" max="1550" width="16" style="92" bestFit="1" customWidth="1"/>
    <col min="1551" max="1792" width="9.140625" style="92"/>
    <col min="1793" max="1793" width="13.28515625" style="92" customWidth="1"/>
    <col min="1794" max="1794" width="14" style="92" bestFit="1" customWidth="1"/>
    <col min="1795" max="1802" width="13.85546875" style="92" bestFit="1" customWidth="1"/>
    <col min="1803" max="1804" width="14" style="92" bestFit="1" customWidth="1"/>
    <col min="1805" max="1805" width="13.5703125" style="92" customWidth="1"/>
    <col min="1806" max="1806" width="16" style="92" bestFit="1" customWidth="1"/>
    <col min="1807" max="2048" width="9.140625" style="92"/>
    <col min="2049" max="2049" width="13.28515625" style="92" customWidth="1"/>
    <col min="2050" max="2050" width="14" style="92" bestFit="1" customWidth="1"/>
    <col min="2051" max="2058" width="13.85546875" style="92" bestFit="1" customWidth="1"/>
    <col min="2059" max="2060" width="14" style="92" bestFit="1" customWidth="1"/>
    <col min="2061" max="2061" width="13.5703125" style="92" customWidth="1"/>
    <col min="2062" max="2062" width="16" style="92" bestFit="1" customWidth="1"/>
    <col min="2063" max="2304" width="9.140625" style="92"/>
    <col min="2305" max="2305" width="13.28515625" style="92" customWidth="1"/>
    <col min="2306" max="2306" width="14" style="92" bestFit="1" customWidth="1"/>
    <col min="2307" max="2314" width="13.85546875" style="92" bestFit="1" customWidth="1"/>
    <col min="2315" max="2316" width="14" style="92" bestFit="1" customWidth="1"/>
    <col min="2317" max="2317" width="13.5703125" style="92" customWidth="1"/>
    <col min="2318" max="2318" width="16" style="92" bestFit="1" customWidth="1"/>
    <col min="2319" max="2560" width="9.140625" style="92"/>
    <col min="2561" max="2561" width="13.28515625" style="92" customWidth="1"/>
    <col min="2562" max="2562" width="14" style="92" bestFit="1" customWidth="1"/>
    <col min="2563" max="2570" width="13.85546875" style="92" bestFit="1" customWidth="1"/>
    <col min="2571" max="2572" width="14" style="92" bestFit="1" customWidth="1"/>
    <col min="2573" max="2573" width="13.5703125" style="92" customWidth="1"/>
    <col min="2574" max="2574" width="16" style="92" bestFit="1" customWidth="1"/>
    <col min="2575" max="2816" width="9.140625" style="92"/>
    <col min="2817" max="2817" width="13.28515625" style="92" customWidth="1"/>
    <col min="2818" max="2818" width="14" style="92" bestFit="1" customWidth="1"/>
    <col min="2819" max="2826" width="13.85546875" style="92" bestFit="1" customWidth="1"/>
    <col min="2827" max="2828" width="14" style="92" bestFit="1" customWidth="1"/>
    <col min="2829" max="2829" width="13.5703125" style="92" customWidth="1"/>
    <col min="2830" max="2830" width="16" style="92" bestFit="1" customWidth="1"/>
    <col min="2831" max="3072" width="9.140625" style="92"/>
    <col min="3073" max="3073" width="13.28515625" style="92" customWidth="1"/>
    <col min="3074" max="3074" width="14" style="92" bestFit="1" customWidth="1"/>
    <col min="3075" max="3082" width="13.85546875" style="92" bestFit="1" customWidth="1"/>
    <col min="3083" max="3084" width="14" style="92" bestFit="1" customWidth="1"/>
    <col min="3085" max="3085" width="13.5703125" style="92" customWidth="1"/>
    <col min="3086" max="3086" width="16" style="92" bestFit="1" customWidth="1"/>
    <col min="3087" max="3328" width="9.140625" style="92"/>
    <col min="3329" max="3329" width="13.28515625" style="92" customWidth="1"/>
    <col min="3330" max="3330" width="14" style="92" bestFit="1" customWidth="1"/>
    <col min="3331" max="3338" width="13.85546875" style="92" bestFit="1" customWidth="1"/>
    <col min="3339" max="3340" width="14" style="92" bestFit="1" customWidth="1"/>
    <col min="3341" max="3341" width="13.5703125" style="92" customWidth="1"/>
    <col min="3342" max="3342" width="16" style="92" bestFit="1" customWidth="1"/>
    <col min="3343" max="3584" width="9.140625" style="92"/>
    <col min="3585" max="3585" width="13.28515625" style="92" customWidth="1"/>
    <col min="3586" max="3586" width="14" style="92" bestFit="1" customWidth="1"/>
    <col min="3587" max="3594" width="13.85546875" style="92" bestFit="1" customWidth="1"/>
    <col min="3595" max="3596" width="14" style="92" bestFit="1" customWidth="1"/>
    <col min="3597" max="3597" width="13.5703125" style="92" customWidth="1"/>
    <col min="3598" max="3598" width="16" style="92" bestFit="1" customWidth="1"/>
    <col min="3599" max="3840" width="9.140625" style="92"/>
    <col min="3841" max="3841" width="13.28515625" style="92" customWidth="1"/>
    <col min="3842" max="3842" width="14" style="92" bestFit="1" customWidth="1"/>
    <col min="3843" max="3850" width="13.85546875" style="92" bestFit="1" customWidth="1"/>
    <col min="3851" max="3852" width="14" style="92" bestFit="1" customWidth="1"/>
    <col min="3853" max="3853" width="13.5703125" style="92" customWidth="1"/>
    <col min="3854" max="3854" width="16" style="92" bestFit="1" customWidth="1"/>
    <col min="3855" max="4096" width="9.140625" style="92"/>
    <col min="4097" max="4097" width="13.28515625" style="92" customWidth="1"/>
    <col min="4098" max="4098" width="14" style="92" bestFit="1" customWidth="1"/>
    <col min="4099" max="4106" width="13.85546875" style="92" bestFit="1" customWidth="1"/>
    <col min="4107" max="4108" width="14" style="92" bestFit="1" customWidth="1"/>
    <col min="4109" max="4109" width="13.5703125" style="92" customWidth="1"/>
    <col min="4110" max="4110" width="16" style="92" bestFit="1" customWidth="1"/>
    <col min="4111" max="4352" width="9.140625" style="92"/>
    <col min="4353" max="4353" width="13.28515625" style="92" customWidth="1"/>
    <col min="4354" max="4354" width="14" style="92" bestFit="1" customWidth="1"/>
    <col min="4355" max="4362" width="13.85546875" style="92" bestFit="1" customWidth="1"/>
    <col min="4363" max="4364" width="14" style="92" bestFit="1" customWidth="1"/>
    <col min="4365" max="4365" width="13.5703125" style="92" customWidth="1"/>
    <col min="4366" max="4366" width="16" style="92" bestFit="1" customWidth="1"/>
    <col min="4367" max="4608" width="9.140625" style="92"/>
    <col min="4609" max="4609" width="13.28515625" style="92" customWidth="1"/>
    <col min="4610" max="4610" width="14" style="92" bestFit="1" customWidth="1"/>
    <col min="4611" max="4618" width="13.85546875" style="92" bestFit="1" customWidth="1"/>
    <col min="4619" max="4620" width="14" style="92" bestFit="1" customWidth="1"/>
    <col min="4621" max="4621" width="13.5703125" style="92" customWidth="1"/>
    <col min="4622" max="4622" width="16" style="92" bestFit="1" customWidth="1"/>
    <col min="4623" max="4864" width="9.140625" style="92"/>
    <col min="4865" max="4865" width="13.28515625" style="92" customWidth="1"/>
    <col min="4866" max="4866" width="14" style="92" bestFit="1" customWidth="1"/>
    <col min="4867" max="4874" width="13.85546875" style="92" bestFit="1" customWidth="1"/>
    <col min="4875" max="4876" width="14" style="92" bestFit="1" customWidth="1"/>
    <col min="4877" max="4877" width="13.5703125" style="92" customWidth="1"/>
    <col min="4878" max="4878" width="16" style="92" bestFit="1" customWidth="1"/>
    <col min="4879" max="5120" width="9.140625" style="92"/>
    <col min="5121" max="5121" width="13.28515625" style="92" customWidth="1"/>
    <col min="5122" max="5122" width="14" style="92" bestFit="1" customWidth="1"/>
    <col min="5123" max="5130" width="13.85546875" style="92" bestFit="1" customWidth="1"/>
    <col min="5131" max="5132" width="14" style="92" bestFit="1" customWidth="1"/>
    <col min="5133" max="5133" width="13.5703125" style="92" customWidth="1"/>
    <col min="5134" max="5134" width="16" style="92" bestFit="1" customWidth="1"/>
    <col min="5135" max="5376" width="9.140625" style="92"/>
    <col min="5377" max="5377" width="13.28515625" style="92" customWidth="1"/>
    <col min="5378" max="5378" width="14" style="92" bestFit="1" customWidth="1"/>
    <col min="5379" max="5386" width="13.85546875" style="92" bestFit="1" customWidth="1"/>
    <col min="5387" max="5388" width="14" style="92" bestFit="1" customWidth="1"/>
    <col min="5389" max="5389" width="13.5703125" style="92" customWidth="1"/>
    <col min="5390" max="5390" width="16" style="92" bestFit="1" customWidth="1"/>
    <col min="5391" max="5632" width="9.140625" style="92"/>
    <col min="5633" max="5633" width="13.28515625" style="92" customWidth="1"/>
    <col min="5634" max="5634" width="14" style="92" bestFit="1" customWidth="1"/>
    <col min="5635" max="5642" width="13.85546875" style="92" bestFit="1" customWidth="1"/>
    <col min="5643" max="5644" width="14" style="92" bestFit="1" customWidth="1"/>
    <col min="5645" max="5645" width="13.5703125" style="92" customWidth="1"/>
    <col min="5646" max="5646" width="16" style="92" bestFit="1" customWidth="1"/>
    <col min="5647" max="5888" width="9.140625" style="92"/>
    <col min="5889" max="5889" width="13.28515625" style="92" customWidth="1"/>
    <col min="5890" max="5890" width="14" style="92" bestFit="1" customWidth="1"/>
    <col min="5891" max="5898" width="13.85546875" style="92" bestFit="1" customWidth="1"/>
    <col min="5899" max="5900" width="14" style="92" bestFit="1" customWidth="1"/>
    <col min="5901" max="5901" width="13.5703125" style="92" customWidth="1"/>
    <col min="5902" max="5902" width="16" style="92" bestFit="1" customWidth="1"/>
    <col min="5903" max="6144" width="9.140625" style="92"/>
    <col min="6145" max="6145" width="13.28515625" style="92" customWidth="1"/>
    <col min="6146" max="6146" width="14" style="92" bestFit="1" customWidth="1"/>
    <col min="6147" max="6154" width="13.85546875" style="92" bestFit="1" customWidth="1"/>
    <col min="6155" max="6156" width="14" style="92" bestFit="1" customWidth="1"/>
    <col min="6157" max="6157" width="13.5703125" style="92" customWidth="1"/>
    <col min="6158" max="6158" width="16" style="92" bestFit="1" customWidth="1"/>
    <col min="6159" max="6400" width="9.140625" style="92"/>
    <col min="6401" max="6401" width="13.28515625" style="92" customWidth="1"/>
    <col min="6402" max="6402" width="14" style="92" bestFit="1" customWidth="1"/>
    <col min="6403" max="6410" width="13.85546875" style="92" bestFit="1" customWidth="1"/>
    <col min="6411" max="6412" width="14" style="92" bestFit="1" customWidth="1"/>
    <col min="6413" max="6413" width="13.5703125" style="92" customWidth="1"/>
    <col min="6414" max="6414" width="16" style="92" bestFit="1" customWidth="1"/>
    <col min="6415" max="6656" width="9.140625" style="92"/>
    <col min="6657" max="6657" width="13.28515625" style="92" customWidth="1"/>
    <col min="6658" max="6658" width="14" style="92" bestFit="1" customWidth="1"/>
    <col min="6659" max="6666" width="13.85546875" style="92" bestFit="1" customWidth="1"/>
    <col min="6667" max="6668" width="14" style="92" bestFit="1" customWidth="1"/>
    <col min="6669" max="6669" width="13.5703125" style="92" customWidth="1"/>
    <col min="6670" max="6670" width="16" style="92" bestFit="1" customWidth="1"/>
    <col min="6671" max="6912" width="9.140625" style="92"/>
    <col min="6913" max="6913" width="13.28515625" style="92" customWidth="1"/>
    <col min="6914" max="6914" width="14" style="92" bestFit="1" customWidth="1"/>
    <col min="6915" max="6922" width="13.85546875" style="92" bestFit="1" customWidth="1"/>
    <col min="6923" max="6924" width="14" style="92" bestFit="1" customWidth="1"/>
    <col min="6925" max="6925" width="13.5703125" style="92" customWidth="1"/>
    <col min="6926" max="6926" width="16" style="92" bestFit="1" customWidth="1"/>
    <col min="6927" max="7168" width="9.140625" style="92"/>
    <col min="7169" max="7169" width="13.28515625" style="92" customWidth="1"/>
    <col min="7170" max="7170" width="14" style="92" bestFit="1" customWidth="1"/>
    <col min="7171" max="7178" width="13.85546875" style="92" bestFit="1" customWidth="1"/>
    <col min="7179" max="7180" width="14" style="92" bestFit="1" customWidth="1"/>
    <col min="7181" max="7181" width="13.5703125" style="92" customWidth="1"/>
    <col min="7182" max="7182" width="16" style="92" bestFit="1" customWidth="1"/>
    <col min="7183" max="7424" width="9.140625" style="92"/>
    <col min="7425" max="7425" width="13.28515625" style="92" customWidth="1"/>
    <col min="7426" max="7426" width="14" style="92" bestFit="1" customWidth="1"/>
    <col min="7427" max="7434" width="13.85546875" style="92" bestFit="1" customWidth="1"/>
    <col min="7435" max="7436" width="14" style="92" bestFit="1" customWidth="1"/>
    <col min="7437" max="7437" width="13.5703125" style="92" customWidth="1"/>
    <col min="7438" max="7438" width="16" style="92" bestFit="1" customWidth="1"/>
    <col min="7439" max="7680" width="9.140625" style="92"/>
    <col min="7681" max="7681" width="13.28515625" style="92" customWidth="1"/>
    <col min="7682" max="7682" width="14" style="92" bestFit="1" customWidth="1"/>
    <col min="7683" max="7690" width="13.85546875" style="92" bestFit="1" customWidth="1"/>
    <col min="7691" max="7692" width="14" style="92" bestFit="1" customWidth="1"/>
    <col min="7693" max="7693" width="13.5703125" style="92" customWidth="1"/>
    <col min="7694" max="7694" width="16" style="92" bestFit="1" customWidth="1"/>
    <col min="7695" max="7936" width="9.140625" style="92"/>
    <col min="7937" max="7937" width="13.28515625" style="92" customWidth="1"/>
    <col min="7938" max="7938" width="14" style="92" bestFit="1" customWidth="1"/>
    <col min="7939" max="7946" width="13.85546875" style="92" bestFit="1" customWidth="1"/>
    <col min="7947" max="7948" width="14" style="92" bestFit="1" customWidth="1"/>
    <col min="7949" max="7949" width="13.5703125" style="92" customWidth="1"/>
    <col min="7950" max="7950" width="16" style="92" bestFit="1" customWidth="1"/>
    <col min="7951" max="8192" width="9.140625" style="92"/>
    <col min="8193" max="8193" width="13.28515625" style="92" customWidth="1"/>
    <col min="8194" max="8194" width="14" style="92" bestFit="1" customWidth="1"/>
    <col min="8195" max="8202" width="13.85546875" style="92" bestFit="1" customWidth="1"/>
    <col min="8203" max="8204" width="14" style="92" bestFit="1" customWidth="1"/>
    <col min="8205" max="8205" width="13.5703125" style="92" customWidth="1"/>
    <col min="8206" max="8206" width="16" style="92" bestFit="1" customWidth="1"/>
    <col min="8207" max="8448" width="9.140625" style="92"/>
    <col min="8449" max="8449" width="13.28515625" style="92" customWidth="1"/>
    <col min="8450" max="8450" width="14" style="92" bestFit="1" customWidth="1"/>
    <col min="8451" max="8458" width="13.85546875" style="92" bestFit="1" customWidth="1"/>
    <col min="8459" max="8460" width="14" style="92" bestFit="1" customWidth="1"/>
    <col min="8461" max="8461" width="13.5703125" style="92" customWidth="1"/>
    <col min="8462" max="8462" width="16" style="92" bestFit="1" customWidth="1"/>
    <col min="8463" max="8704" width="9.140625" style="92"/>
    <col min="8705" max="8705" width="13.28515625" style="92" customWidth="1"/>
    <col min="8706" max="8706" width="14" style="92" bestFit="1" customWidth="1"/>
    <col min="8707" max="8714" width="13.85546875" style="92" bestFit="1" customWidth="1"/>
    <col min="8715" max="8716" width="14" style="92" bestFit="1" customWidth="1"/>
    <col min="8717" max="8717" width="13.5703125" style="92" customWidth="1"/>
    <col min="8718" max="8718" width="16" style="92" bestFit="1" customWidth="1"/>
    <col min="8719" max="8960" width="9.140625" style="92"/>
    <col min="8961" max="8961" width="13.28515625" style="92" customWidth="1"/>
    <col min="8962" max="8962" width="14" style="92" bestFit="1" customWidth="1"/>
    <col min="8963" max="8970" width="13.85546875" style="92" bestFit="1" customWidth="1"/>
    <col min="8971" max="8972" width="14" style="92" bestFit="1" customWidth="1"/>
    <col min="8973" max="8973" width="13.5703125" style="92" customWidth="1"/>
    <col min="8974" max="8974" width="16" style="92" bestFit="1" customWidth="1"/>
    <col min="8975" max="9216" width="9.140625" style="92"/>
    <col min="9217" max="9217" width="13.28515625" style="92" customWidth="1"/>
    <col min="9218" max="9218" width="14" style="92" bestFit="1" customWidth="1"/>
    <col min="9219" max="9226" width="13.85546875" style="92" bestFit="1" customWidth="1"/>
    <col min="9227" max="9228" width="14" style="92" bestFit="1" customWidth="1"/>
    <col min="9229" max="9229" width="13.5703125" style="92" customWidth="1"/>
    <col min="9230" max="9230" width="16" style="92" bestFit="1" customWidth="1"/>
    <col min="9231" max="9472" width="9.140625" style="92"/>
    <col min="9473" max="9473" width="13.28515625" style="92" customWidth="1"/>
    <col min="9474" max="9474" width="14" style="92" bestFit="1" customWidth="1"/>
    <col min="9475" max="9482" width="13.85546875" style="92" bestFit="1" customWidth="1"/>
    <col min="9483" max="9484" width="14" style="92" bestFit="1" customWidth="1"/>
    <col min="9485" max="9485" width="13.5703125" style="92" customWidth="1"/>
    <col min="9486" max="9486" width="16" style="92" bestFit="1" customWidth="1"/>
    <col min="9487" max="9728" width="9.140625" style="92"/>
    <col min="9729" max="9729" width="13.28515625" style="92" customWidth="1"/>
    <col min="9730" max="9730" width="14" style="92" bestFit="1" customWidth="1"/>
    <col min="9731" max="9738" width="13.85546875" style="92" bestFit="1" customWidth="1"/>
    <col min="9739" max="9740" width="14" style="92" bestFit="1" customWidth="1"/>
    <col min="9741" max="9741" width="13.5703125" style="92" customWidth="1"/>
    <col min="9742" max="9742" width="16" style="92" bestFit="1" customWidth="1"/>
    <col min="9743" max="9984" width="9.140625" style="92"/>
    <col min="9985" max="9985" width="13.28515625" style="92" customWidth="1"/>
    <col min="9986" max="9986" width="14" style="92" bestFit="1" customWidth="1"/>
    <col min="9987" max="9994" width="13.85546875" style="92" bestFit="1" customWidth="1"/>
    <col min="9995" max="9996" width="14" style="92" bestFit="1" customWidth="1"/>
    <col min="9997" max="9997" width="13.5703125" style="92" customWidth="1"/>
    <col min="9998" max="9998" width="16" style="92" bestFit="1" customWidth="1"/>
    <col min="9999" max="10240" width="9.140625" style="92"/>
    <col min="10241" max="10241" width="13.28515625" style="92" customWidth="1"/>
    <col min="10242" max="10242" width="14" style="92" bestFit="1" customWidth="1"/>
    <col min="10243" max="10250" width="13.85546875" style="92" bestFit="1" customWidth="1"/>
    <col min="10251" max="10252" width="14" style="92" bestFit="1" customWidth="1"/>
    <col min="10253" max="10253" width="13.5703125" style="92" customWidth="1"/>
    <col min="10254" max="10254" width="16" style="92" bestFit="1" customWidth="1"/>
    <col min="10255" max="10496" width="9.140625" style="92"/>
    <col min="10497" max="10497" width="13.28515625" style="92" customWidth="1"/>
    <col min="10498" max="10498" width="14" style="92" bestFit="1" customWidth="1"/>
    <col min="10499" max="10506" width="13.85546875" style="92" bestFit="1" customWidth="1"/>
    <col min="10507" max="10508" width="14" style="92" bestFit="1" customWidth="1"/>
    <col min="10509" max="10509" width="13.5703125" style="92" customWidth="1"/>
    <col min="10510" max="10510" width="16" style="92" bestFit="1" customWidth="1"/>
    <col min="10511" max="10752" width="9.140625" style="92"/>
    <col min="10753" max="10753" width="13.28515625" style="92" customWidth="1"/>
    <col min="10754" max="10754" width="14" style="92" bestFit="1" customWidth="1"/>
    <col min="10755" max="10762" width="13.85546875" style="92" bestFit="1" customWidth="1"/>
    <col min="10763" max="10764" width="14" style="92" bestFit="1" customWidth="1"/>
    <col min="10765" max="10765" width="13.5703125" style="92" customWidth="1"/>
    <col min="10766" max="10766" width="16" style="92" bestFit="1" customWidth="1"/>
    <col min="10767" max="11008" width="9.140625" style="92"/>
    <col min="11009" max="11009" width="13.28515625" style="92" customWidth="1"/>
    <col min="11010" max="11010" width="14" style="92" bestFit="1" customWidth="1"/>
    <col min="11011" max="11018" width="13.85546875" style="92" bestFit="1" customWidth="1"/>
    <col min="11019" max="11020" width="14" style="92" bestFit="1" customWidth="1"/>
    <col min="11021" max="11021" width="13.5703125" style="92" customWidth="1"/>
    <col min="11022" max="11022" width="16" style="92" bestFit="1" customWidth="1"/>
    <col min="11023" max="11264" width="9.140625" style="92"/>
    <col min="11265" max="11265" width="13.28515625" style="92" customWidth="1"/>
    <col min="11266" max="11266" width="14" style="92" bestFit="1" customWidth="1"/>
    <col min="11267" max="11274" width="13.85546875" style="92" bestFit="1" customWidth="1"/>
    <col min="11275" max="11276" width="14" style="92" bestFit="1" customWidth="1"/>
    <col min="11277" max="11277" width="13.5703125" style="92" customWidth="1"/>
    <col min="11278" max="11278" width="16" style="92" bestFit="1" customWidth="1"/>
    <col min="11279" max="11520" width="9.140625" style="92"/>
    <col min="11521" max="11521" width="13.28515625" style="92" customWidth="1"/>
    <col min="11522" max="11522" width="14" style="92" bestFit="1" customWidth="1"/>
    <col min="11523" max="11530" width="13.85546875" style="92" bestFit="1" customWidth="1"/>
    <col min="11531" max="11532" width="14" style="92" bestFit="1" customWidth="1"/>
    <col min="11533" max="11533" width="13.5703125" style="92" customWidth="1"/>
    <col min="11534" max="11534" width="16" style="92" bestFit="1" customWidth="1"/>
    <col min="11535" max="11776" width="9.140625" style="92"/>
    <col min="11777" max="11777" width="13.28515625" style="92" customWidth="1"/>
    <col min="11778" max="11778" width="14" style="92" bestFit="1" customWidth="1"/>
    <col min="11779" max="11786" width="13.85546875" style="92" bestFit="1" customWidth="1"/>
    <col min="11787" max="11788" width="14" style="92" bestFit="1" customWidth="1"/>
    <col min="11789" max="11789" width="13.5703125" style="92" customWidth="1"/>
    <col min="11790" max="11790" width="16" style="92" bestFit="1" customWidth="1"/>
    <col min="11791" max="12032" width="9.140625" style="92"/>
    <col min="12033" max="12033" width="13.28515625" style="92" customWidth="1"/>
    <col min="12034" max="12034" width="14" style="92" bestFit="1" customWidth="1"/>
    <col min="12035" max="12042" width="13.85546875" style="92" bestFit="1" customWidth="1"/>
    <col min="12043" max="12044" width="14" style="92" bestFit="1" customWidth="1"/>
    <col min="12045" max="12045" width="13.5703125" style="92" customWidth="1"/>
    <col min="12046" max="12046" width="16" style="92" bestFit="1" customWidth="1"/>
    <col min="12047" max="12288" width="9.140625" style="92"/>
    <col min="12289" max="12289" width="13.28515625" style="92" customWidth="1"/>
    <col min="12290" max="12290" width="14" style="92" bestFit="1" customWidth="1"/>
    <col min="12291" max="12298" width="13.85546875" style="92" bestFit="1" customWidth="1"/>
    <col min="12299" max="12300" width="14" style="92" bestFit="1" customWidth="1"/>
    <col min="12301" max="12301" width="13.5703125" style="92" customWidth="1"/>
    <col min="12302" max="12302" width="16" style="92" bestFit="1" customWidth="1"/>
    <col min="12303" max="12544" width="9.140625" style="92"/>
    <col min="12545" max="12545" width="13.28515625" style="92" customWidth="1"/>
    <col min="12546" max="12546" width="14" style="92" bestFit="1" customWidth="1"/>
    <col min="12547" max="12554" width="13.85546875" style="92" bestFit="1" customWidth="1"/>
    <col min="12555" max="12556" width="14" style="92" bestFit="1" customWidth="1"/>
    <col min="12557" max="12557" width="13.5703125" style="92" customWidth="1"/>
    <col min="12558" max="12558" width="16" style="92" bestFit="1" customWidth="1"/>
    <col min="12559" max="12800" width="9.140625" style="92"/>
    <col min="12801" max="12801" width="13.28515625" style="92" customWidth="1"/>
    <col min="12802" max="12802" width="14" style="92" bestFit="1" customWidth="1"/>
    <col min="12803" max="12810" width="13.85546875" style="92" bestFit="1" customWidth="1"/>
    <col min="12811" max="12812" width="14" style="92" bestFit="1" customWidth="1"/>
    <col min="12813" max="12813" width="13.5703125" style="92" customWidth="1"/>
    <col min="12814" max="12814" width="16" style="92" bestFit="1" customWidth="1"/>
    <col min="12815" max="13056" width="9.140625" style="92"/>
    <col min="13057" max="13057" width="13.28515625" style="92" customWidth="1"/>
    <col min="13058" max="13058" width="14" style="92" bestFit="1" customWidth="1"/>
    <col min="13059" max="13066" width="13.85546875" style="92" bestFit="1" customWidth="1"/>
    <col min="13067" max="13068" width="14" style="92" bestFit="1" customWidth="1"/>
    <col min="13069" max="13069" width="13.5703125" style="92" customWidth="1"/>
    <col min="13070" max="13070" width="16" style="92" bestFit="1" customWidth="1"/>
    <col min="13071" max="13312" width="9.140625" style="92"/>
    <col min="13313" max="13313" width="13.28515625" style="92" customWidth="1"/>
    <col min="13314" max="13314" width="14" style="92" bestFit="1" customWidth="1"/>
    <col min="13315" max="13322" width="13.85546875" style="92" bestFit="1" customWidth="1"/>
    <col min="13323" max="13324" width="14" style="92" bestFit="1" customWidth="1"/>
    <col min="13325" max="13325" width="13.5703125" style="92" customWidth="1"/>
    <col min="13326" max="13326" width="16" style="92" bestFit="1" customWidth="1"/>
    <col min="13327" max="13568" width="9.140625" style="92"/>
    <col min="13569" max="13569" width="13.28515625" style="92" customWidth="1"/>
    <col min="13570" max="13570" width="14" style="92" bestFit="1" customWidth="1"/>
    <col min="13571" max="13578" width="13.85546875" style="92" bestFit="1" customWidth="1"/>
    <col min="13579" max="13580" width="14" style="92" bestFit="1" customWidth="1"/>
    <col min="13581" max="13581" width="13.5703125" style="92" customWidth="1"/>
    <col min="13582" max="13582" width="16" style="92" bestFit="1" customWidth="1"/>
    <col min="13583" max="13824" width="9.140625" style="92"/>
    <col min="13825" max="13825" width="13.28515625" style="92" customWidth="1"/>
    <col min="13826" max="13826" width="14" style="92" bestFit="1" customWidth="1"/>
    <col min="13827" max="13834" width="13.85546875" style="92" bestFit="1" customWidth="1"/>
    <col min="13835" max="13836" width="14" style="92" bestFit="1" customWidth="1"/>
    <col min="13837" max="13837" width="13.5703125" style="92" customWidth="1"/>
    <col min="13838" max="13838" width="16" style="92" bestFit="1" customWidth="1"/>
    <col min="13839" max="14080" width="9.140625" style="92"/>
    <col min="14081" max="14081" width="13.28515625" style="92" customWidth="1"/>
    <col min="14082" max="14082" width="14" style="92" bestFit="1" customWidth="1"/>
    <col min="14083" max="14090" width="13.85546875" style="92" bestFit="1" customWidth="1"/>
    <col min="14091" max="14092" width="14" style="92" bestFit="1" customWidth="1"/>
    <col min="14093" max="14093" width="13.5703125" style="92" customWidth="1"/>
    <col min="14094" max="14094" width="16" style="92" bestFit="1" customWidth="1"/>
    <col min="14095" max="14336" width="9.140625" style="92"/>
    <col min="14337" max="14337" width="13.28515625" style="92" customWidth="1"/>
    <col min="14338" max="14338" width="14" style="92" bestFit="1" customWidth="1"/>
    <col min="14339" max="14346" width="13.85546875" style="92" bestFit="1" customWidth="1"/>
    <col min="14347" max="14348" width="14" style="92" bestFit="1" customWidth="1"/>
    <col min="14349" max="14349" width="13.5703125" style="92" customWidth="1"/>
    <col min="14350" max="14350" width="16" style="92" bestFit="1" customWidth="1"/>
    <col min="14351" max="14592" width="9.140625" style="92"/>
    <col min="14593" max="14593" width="13.28515625" style="92" customWidth="1"/>
    <col min="14594" max="14594" width="14" style="92" bestFit="1" customWidth="1"/>
    <col min="14595" max="14602" width="13.85546875" style="92" bestFit="1" customWidth="1"/>
    <col min="14603" max="14604" width="14" style="92" bestFit="1" customWidth="1"/>
    <col min="14605" max="14605" width="13.5703125" style="92" customWidth="1"/>
    <col min="14606" max="14606" width="16" style="92" bestFit="1" customWidth="1"/>
    <col min="14607" max="14848" width="9.140625" style="92"/>
    <col min="14849" max="14849" width="13.28515625" style="92" customWidth="1"/>
    <col min="14850" max="14850" width="14" style="92" bestFit="1" customWidth="1"/>
    <col min="14851" max="14858" width="13.85546875" style="92" bestFit="1" customWidth="1"/>
    <col min="14859" max="14860" width="14" style="92" bestFit="1" customWidth="1"/>
    <col min="14861" max="14861" width="13.5703125" style="92" customWidth="1"/>
    <col min="14862" max="14862" width="16" style="92" bestFit="1" customWidth="1"/>
    <col min="14863" max="15104" width="9.140625" style="92"/>
    <col min="15105" max="15105" width="13.28515625" style="92" customWidth="1"/>
    <col min="15106" max="15106" width="14" style="92" bestFit="1" customWidth="1"/>
    <col min="15107" max="15114" width="13.85546875" style="92" bestFit="1" customWidth="1"/>
    <col min="15115" max="15116" width="14" style="92" bestFit="1" customWidth="1"/>
    <col min="15117" max="15117" width="13.5703125" style="92" customWidth="1"/>
    <col min="15118" max="15118" width="16" style="92" bestFit="1" customWidth="1"/>
    <col min="15119" max="15360" width="9.140625" style="92"/>
    <col min="15361" max="15361" width="13.28515625" style="92" customWidth="1"/>
    <col min="15362" max="15362" width="14" style="92" bestFit="1" customWidth="1"/>
    <col min="15363" max="15370" width="13.85546875" style="92" bestFit="1" customWidth="1"/>
    <col min="15371" max="15372" width="14" style="92" bestFit="1" customWidth="1"/>
    <col min="15373" max="15373" width="13.5703125" style="92" customWidth="1"/>
    <col min="15374" max="15374" width="16" style="92" bestFit="1" customWidth="1"/>
    <col min="15375" max="15616" width="9.140625" style="92"/>
    <col min="15617" max="15617" width="13.28515625" style="92" customWidth="1"/>
    <col min="15618" max="15618" width="14" style="92" bestFit="1" customWidth="1"/>
    <col min="15619" max="15626" width="13.85546875" style="92" bestFit="1" customWidth="1"/>
    <col min="15627" max="15628" width="14" style="92" bestFit="1" customWidth="1"/>
    <col min="15629" max="15629" width="13.5703125" style="92" customWidth="1"/>
    <col min="15630" max="15630" width="16" style="92" bestFit="1" customWidth="1"/>
    <col min="15631" max="15872" width="9.140625" style="92"/>
    <col min="15873" max="15873" width="13.28515625" style="92" customWidth="1"/>
    <col min="15874" max="15874" width="14" style="92" bestFit="1" customWidth="1"/>
    <col min="15875" max="15882" width="13.85546875" style="92" bestFit="1" customWidth="1"/>
    <col min="15883" max="15884" width="14" style="92" bestFit="1" customWidth="1"/>
    <col min="15885" max="15885" width="13.5703125" style="92" customWidth="1"/>
    <col min="15886" max="15886" width="16" style="92" bestFit="1" customWidth="1"/>
    <col min="15887" max="16128" width="9.140625" style="92"/>
    <col min="16129" max="16129" width="13.28515625" style="92" customWidth="1"/>
    <col min="16130" max="16130" width="14" style="92" bestFit="1" customWidth="1"/>
    <col min="16131" max="16138" width="13.85546875" style="92" bestFit="1" customWidth="1"/>
    <col min="16139" max="16140" width="14" style="92" bestFit="1" customWidth="1"/>
    <col min="16141" max="16141" width="13.5703125" style="92" customWidth="1"/>
    <col min="16142" max="16142" width="16" style="92" bestFit="1" customWidth="1"/>
    <col min="16143" max="16384" width="9.140625" style="92"/>
  </cols>
  <sheetData>
    <row r="2" spans="1:14" ht="18">
      <c r="A2" s="91" t="s">
        <v>257</v>
      </c>
    </row>
    <row r="4" spans="1:14" s="94" customFormat="1" ht="15">
      <c r="A4" s="93" t="s">
        <v>2</v>
      </c>
      <c r="B4" s="93" t="s">
        <v>27</v>
      </c>
      <c r="C4" s="93" t="s">
        <v>28</v>
      </c>
      <c r="D4" s="93" t="s">
        <v>29</v>
      </c>
      <c r="E4" s="93" t="s">
        <v>30</v>
      </c>
      <c r="F4" s="93" t="s">
        <v>31</v>
      </c>
      <c r="G4" s="93" t="s">
        <v>32</v>
      </c>
      <c r="H4" s="93" t="s">
        <v>33</v>
      </c>
      <c r="I4" s="93" t="s">
        <v>34</v>
      </c>
      <c r="J4" s="93" t="s">
        <v>35</v>
      </c>
      <c r="K4" s="93" t="s">
        <v>36</v>
      </c>
      <c r="L4" s="93" t="s">
        <v>37</v>
      </c>
      <c r="M4" s="93" t="s">
        <v>38</v>
      </c>
      <c r="N4" s="93" t="s">
        <v>39</v>
      </c>
    </row>
    <row r="5" spans="1:14" ht="14.25">
      <c r="A5" s="95"/>
      <c r="B5" s="95"/>
      <c r="C5" s="95"/>
      <c r="D5" s="95"/>
      <c r="E5" s="95"/>
      <c r="F5" s="95"/>
      <c r="G5" s="95"/>
      <c r="H5" s="95"/>
      <c r="I5" s="95"/>
      <c r="J5" s="95"/>
      <c r="K5" s="95"/>
      <c r="L5" s="95"/>
      <c r="M5" s="95"/>
      <c r="N5" s="95"/>
    </row>
    <row r="6" spans="1:14" ht="14.25">
      <c r="A6" s="95" t="s">
        <v>10</v>
      </c>
      <c r="B6" s="76">
        <v>725603.77</v>
      </c>
      <c r="C6" s="76">
        <v>809404.84</v>
      </c>
      <c r="D6" s="76">
        <v>704341.01000000013</v>
      </c>
      <c r="E6" s="76">
        <v>752960.99</v>
      </c>
      <c r="F6" s="96">
        <v>715893.8</v>
      </c>
      <c r="G6" s="96">
        <v>817803.52</v>
      </c>
      <c r="H6" s="96">
        <v>662869.62</v>
      </c>
      <c r="I6" s="76">
        <v>639319.37</v>
      </c>
      <c r="J6" s="76">
        <v>769573.5</v>
      </c>
      <c r="K6" s="76">
        <v>728636.6</v>
      </c>
      <c r="L6" s="76">
        <v>761866.77</v>
      </c>
      <c r="M6" s="76"/>
      <c r="N6" s="96">
        <f>SUM(B6:M6)</f>
        <v>8088273.7899999991</v>
      </c>
    </row>
    <row r="7" spans="1:14" ht="14.25">
      <c r="A7" s="95" t="s">
        <v>11</v>
      </c>
      <c r="B7" s="76">
        <v>196189.74</v>
      </c>
      <c r="C7" s="76">
        <v>238819.82</v>
      </c>
      <c r="D7" s="76">
        <v>195771.32</v>
      </c>
      <c r="E7" s="76">
        <v>210716.43</v>
      </c>
      <c r="F7" s="76">
        <v>181891.27</v>
      </c>
      <c r="G7" s="76">
        <v>249839.99</v>
      </c>
      <c r="H7" s="76">
        <v>189845.36</v>
      </c>
      <c r="I7" s="76">
        <v>192888.18</v>
      </c>
      <c r="J7" s="76">
        <v>224530.87</v>
      </c>
      <c r="K7" s="76">
        <v>217227.72</v>
      </c>
      <c r="L7" s="76">
        <v>204610.45</v>
      </c>
      <c r="M7" s="76"/>
      <c r="N7" s="96">
        <f t="shared" ref="N7:N22" si="0">SUM(B7:M7)</f>
        <v>2302331.1500000004</v>
      </c>
    </row>
    <row r="8" spans="1:14" ht="14.25">
      <c r="A8" s="95" t="s">
        <v>12</v>
      </c>
      <c r="B8" s="76">
        <v>24369689.57</v>
      </c>
      <c r="C8" s="76">
        <v>28401900.039999999</v>
      </c>
      <c r="D8" s="76">
        <v>25849244.289999999</v>
      </c>
      <c r="E8" s="76">
        <v>27355410.449999999</v>
      </c>
      <c r="F8" s="76">
        <v>26548952.739999998</v>
      </c>
      <c r="G8" s="76">
        <v>31870415.780000001</v>
      </c>
      <c r="H8" s="76">
        <v>25361638.350000001</v>
      </c>
      <c r="I8" s="76">
        <v>26164673.300000001</v>
      </c>
      <c r="J8" s="76">
        <v>30395543.640000001</v>
      </c>
      <c r="K8" s="76">
        <v>27439908.75</v>
      </c>
      <c r="L8" s="76">
        <v>28183229.559999999</v>
      </c>
      <c r="M8" s="76"/>
      <c r="N8" s="96">
        <f t="shared" si="0"/>
        <v>301940606.47000003</v>
      </c>
    </row>
    <row r="9" spans="1:14" ht="14.25">
      <c r="A9" s="95" t="s">
        <v>13</v>
      </c>
      <c r="B9" s="76">
        <v>540178.53</v>
      </c>
      <c r="C9" s="76">
        <v>599171.94999999995</v>
      </c>
      <c r="D9" s="76">
        <v>525730.42999999993</v>
      </c>
      <c r="E9" s="76">
        <v>527069.22</v>
      </c>
      <c r="F9" s="76">
        <v>481654.14</v>
      </c>
      <c r="G9" s="76">
        <v>590648.78</v>
      </c>
      <c r="H9" s="76">
        <v>468054.24</v>
      </c>
      <c r="I9" s="76">
        <v>465967.44</v>
      </c>
      <c r="J9" s="76">
        <v>560110.42000000004</v>
      </c>
      <c r="K9" s="76">
        <v>490378.33</v>
      </c>
      <c r="L9" s="76">
        <v>505838.33</v>
      </c>
      <c r="M9" s="76"/>
      <c r="N9" s="96">
        <f t="shared" si="0"/>
        <v>5754801.8100000005</v>
      </c>
    </row>
    <row r="10" spans="1:14" ht="14.25">
      <c r="A10" s="95" t="s">
        <v>14</v>
      </c>
      <c r="B10" s="76">
        <v>728527.18</v>
      </c>
      <c r="C10" s="76">
        <v>858819.27</v>
      </c>
      <c r="D10" s="76">
        <v>778079.60000000009</v>
      </c>
      <c r="E10" s="76">
        <v>833314.97</v>
      </c>
      <c r="F10" s="76">
        <v>698260.96</v>
      </c>
      <c r="G10" s="76">
        <v>884098.48</v>
      </c>
      <c r="H10" s="76">
        <v>684952.68</v>
      </c>
      <c r="I10" s="76">
        <v>744781.23</v>
      </c>
      <c r="J10" s="76">
        <v>856719.3</v>
      </c>
      <c r="K10" s="76">
        <v>888139.85</v>
      </c>
      <c r="L10" s="76">
        <v>810720.66</v>
      </c>
      <c r="M10" s="76"/>
      <c r="N10" s="96">
        <f t="shared" si="0"/>
        <v>8766414.1799999997</v>
      </c>
    </row>
    <row r="11" spans="1:14" ht="14.25">
      <c r="A11" s="95" t="s">
        <v>15</v>
      </c>
      <c r="B11" s="76">
        <v>14380.83</v>
      </c>
      <c r="C11" s="76">
        <v>16744.28</v>
      </c>
      <c r="D11" s="76">
        <v>15530.54</v>
      </c>
      <c r="E11" s="76">
        <v>12782.72</v>
      </c>
      <c r="F11" s="76">
        <v>15993.63</v>
      </c>
      <c r="G11" s="76">
        <v>14995.16</v>
      </c>
      <c r="H11" s="76">
        <v>15127.78</v>
      </c>
      <c r="I11" s="76">
        <v>57460.71</v>
      </c>
      <c r="J11" s="76">
        <v>105116.92</v>
      </c>
      <c r="K11" s="76">
        <v>17987.45</v>
      </c>
      <c r="L11" s="76">
        <v>17844.09</v>
      </c>
      <c r="M11" s="76"/>
      <c r="N11" s="96">
        <f t="shared" si="0"/>
        <v>303964.11000000004</v>
      </c>
    </row>
    <row r="12" spans="1:14" ht="14.25">
      <c r="A12" s="95" t="s">
        <v>16</v>
      </c>
      <c r="B12" s="76">
        <v>159735.03</v>
      </c>
      <c r="C12" s="76">
        <v>161021.57999999999</v>
      </c>
      <c r="D12" s="76">
        <v>185908.66</v>
      </c>
      <c r="E12" s="76">
        <v>170062</v>
      </c>
      <c r="F12" s="76">
        <v>168244.86</v>
      </c>
      <c r="G12" s="76">
        <v>273647.03000000003</v>
      </c>
      <c r="H12" s="76">
        <v>158946.5</v>
      </c>
      <c r="I12" s="76">
        <v>161573.94</v>
      </c>
      <c r="J12" s="76">
        <v>315023.43</v>
      </c>
      <c r="K12" s="76">
        <v>224535.87</v>
      </c>
      <c r="L12" s="76">
        <v>187504.18</v>
      </c>
      <c r="M12" s="76"/>
      <c r="N12" s="96">
        <f t="shared" si="0"/>
        <v>2166203.08</v>
      </c>
    </row>
    <row r="13" spans="1:14" ht="14.25">
      <c r="A13" s="95" t="s">
        <v>17</v>
      </c>
      <c r="B13" s="76">
        <v>293695.74</v>
      </c>
      <c r="C13" s="76">
        <v>357143.73</v>
      </c>
      <c r="D13" s="76">
        <v>314884.95999999996</v>
      </c>
      <c r="E13" s="97">
        <v>348145.55</v>
      </c>
      <c r="F13" s="76">
        <v>360429.55</v>
      </c>
      <c r="G13" s="76">
        <v>390880.96</v>
      </c>
      <c r="H13" s="76">
        <v>333377.68</v>
      </c>
      <c r="I13" s="76">
        <v>326951.87</v>
      </c>
      <c r="J13" s="76">
        <v>404613.89</v>
      </c>
      <c r="K13" s="76">
        <v>386688.96</v>
      </c>
      <c r="L13" s="76">
        <v>424675.46</v>
      </c>
      <c r="M13" s="76"/>
      <c r="N13" s="96">
        <f t="shared" si="0"/>
        <v>3941488.35</v>
      </c>
    </row>
    <row r="14" spans="1:14" ht="14.25">
      <c r="A14" s="95" t="s">
        <v>18</v>
      </c>
      <c r="B14" s="76">
        <v>102187.72</v>
      </c>
      <c r="C14" s="76">
        <v>129585.33</v>
      </c>
      <c r="D14" s="76">
        <v>116469.99</v>
      </c>
      <c r="E14" s="76">
        <v>118006.68</v>
      </c>
      <c r="F14" s="76">
        <v>102866.2</v>
      </c>
      <c r="G14" s="76">
        <v>159254.26</v>
      </c>
      <c r="H14" s="76">
        <v>102466.71</v>
      </c>
      <c r="I14" s="76">
        <v>116826.49</v>
      </c>
      <c r="J14" s="76">
        <v>118035.31</v>
      </c>
      <c r="K14" s="76">
        <v>116290.15</v>
      </c>
      <c r="L14" s="76">
        <v>106570.12</v>
      </c>
      <c r="M14" s="76"/>
      <c r="N14" s="96">
        <f t="shared" si="0"/>
        <v>1288558.96</v>
      </c>
    </row>
    <row r="15" spans="1:14" ht="14.25">
      <c r="A15" s="95" t="s">
        <v>19</v>
      </c>
      <c r="B15" s="76">
        <v>20551.919999999998</v>
      </c>
      <c r="C15" s="76">
        <v>27301.62</v>
      </c>
      <c r="D15" s="76">
        <v>21376.960000000003</v>
      </c>
      <c r="E15" s="76">
        <v>39094.28</v>
      </c>
      <c r="F15" s="76">
        <v>34639.85</v>
      </c>
      <c r="G15" s="76">
        <v>27832.18</v>
      </c>
      <c r="H15" s="76">
        <v>18794.349999999999</v>
      </c>
      <c r="I15" s="76">
        <v>25171.43</v>
      </c>
      <c r="J15" s="76">
        <v>28385.77</v>
      </c>
      <c r="K15" s="76">
        <v>23167.68</v>
      </c>
      <c r="L15" s="76">
        <v>22288.92</v>
      </c>
      <c r="M15" s="76"/>
      <c r="N15" s="96">
        <f t="shared" si="0"/>
        <v>288604.95999999996</v>
      </c>
    </row>
    <row r="16" spans="1:14" ht="14.25">
      <c r="A16" s="95" t="s">
        <v>20</v>
      </c>
      <c r="B16" s="76">
        <v>409745.7</v>
      </c>
      <c r="C16" s="76">
        <v>492216.44</v>
      </c>
      <c r="D16" s="76">
        <v>432197.49999999994</v>
      </c>
      <c r="E16" s="76">
        <v>502382.6</v>
      </c>
      <c r="F16" s="76">
        <v>473727.59</v>
      </c>
      <c r="G16" s="76">
        <v>529600.6</v>
      </c>
      <c r="H16" s="76">
        <v>417359.1</v>
      </c>
      <c r="I16" s="76">
        <v>492780.91</v>
      </c>
      <c r="J16" s="76">
        <v>595932.14</v>
      </c>
      <c r="K16" s="76">
        <v>480482.26</v>
      </c>
      <c r="L16" s="76">
        <v>571130.01</v>
      </c>
      <c r="M16" s="76"/>
      <c r="N16" s="96">
        <f t="shared" si="0"/>
        <v>5397554.8499999996</v>
      </c>
    </row>
    <row r="17" spans="1:14" ht="14.25">
      <c r="A17" s="95" t="s">
        <v>21</v>
      </c>
      <c r="B17" s="76">
        <v>25555.74</v>
      </c>
      <c r="C17" s="76">
        <v>33026.959999999999</v>
      </c>
      <c r="D17" s="76">
        <v>31488.879999999997</v>
      </c>
      <c r="E17" s="76">
        <v>29985.38</v>
      </c>
      <c r="F17" s="76">
        <v>27477.73</v>
      </c>
      <c r="G17" s="76">
        <v>28636.62</v>
      </c>
      <c r="H17" s="76">
        <v>21538.77</v>
      </c>
      <c r="I17" s="76">
        <v>25386.67</v>
      </c>
      <c r="J17" s="76">
        <v>34356.69</v>
      </c>
      <c r="K17" s="76">
        <v>38396.42</v>
      </c>
      <c r="L17" s="76">
        <v>27504.6</v>
      </c>
      <c r="M17" s="76"/>
      <c r="N17" s="96">
        <f t="shared" si="0"/>
        <v>323354.45999999996</v>
      </c>
    </row>
    <row r="18" spans="1:14" ht="14.25">
      <c r="A18" s="95" t="s">
        <v>22</v>
      </c>
      <c r="B18" s="76">
        <v>428416.69</v>
      </c>
      <c r="C18" s="76">
        <v>518946.74</v>
      </c>
      <c r="D18" s="76">
        <v>492954.62</v>
      </c>
      <c r="E18" s="76">
        <v>521524.47</v>
      </c>
      <c r="F18" s="76">
        <v>475026.31</v>
      </c>
      <c r="G18" s="76">
        <v>609386.46</v>
      </c>
      <c r="H18" s="76">
        <v>444646.52</v>
      </c>
      <c r="I18" s="76">
        <v>478951.64</v>
      </c>
      <c r="J18" s="76">
        <v>540245.74</v>
      </c>
      <c r="K18" s="76">
        <v>446166.86</v>
      </c>
      <c r="L18" s="76">
        <v>451164.3</v>
      </c>
      <c r="M18" s="76"/>
      <c r="N18" s="96">
        <f t="shared" si="0"/>
        <v>5407430.3499999996</v>
      </c>
    </row>
    <row r="19" spans="1:14" ht="14.25">
      <c r="A19" s="95" t="s">
        <v>23</v>
      </c>
      <c r="B19" s="76">
        <v>70842.720000000001</v>
      </c>
      <c r="C19" s="76">
        <v>90876.09</v>
      </c>
      <c r="D19" s="76">
        <v>90834.040000000008</v>
      </c>
      <c r="E19" s="76">
        <v>103373.02</v>
      </c>
      <c r="F19" s="76">
        <v>81101.89</v>
      </c>
      <c r="G19" s="76">
        <v>104000.76</v>
      </c>
      <c r="H19" s="76">
        <v>89073.49</v>
      </c>
      <c r="I19" s="76">
        <v>74864.88</v>
      </c>
      <c r="J19" s="76">
        <v>109358.37</v>
      </c>
      <c r="K19" s="76">
        <v>99347.27</v>
      </c>
      <c r="L19" s="76">
        <v>79312.100000000006</v>
      </c>
      <c r="M19" s="76"/>
      <c r="N19" s="96">
        <f t="shared" si="0"/>
        <v>992984.63</v>
      </c>
    </row>
    <row r="20" spans="1:14" ht="14.25">
      <c r="A20" s="95" t="s">
        <v>24</v>
      </c>
      <c r="B20" s="76">
        <v>284862.74</v>
      </c>
      <c r="C20" s="76">
        <v>432739.85</v>
      </c>
      <c r="D20" s="76">
        <v>337888.74</v>
      </c>
      <c r="E20" s="76">
        <v>278276.52</v>
      </c>
      <c r="F20" s="76">
        <v>250458.86</v>
      </c>
      <c r="G20" s="76">
        <v>936888.76</v>
      </c>
      <c r="H20" s="76">
        <v>231630.48</v>
      </c>
      <c r="I20" s="76">
        <v>295879.07</v>
      </c>
      <c r="J20" s="76">
        <v>351661.48</v>
      </c>
      <c r="K20" s="76">
        <v>295209.55</v>
      </c>
      <c r="L20" s="76">
        <v>281734.34000000003</v>
      </c>
      <c r="M20" s="76"/>
      <c r="N20" s="96">
        <f t="shared" si="0"/>
        <v>3977230.3899999992</v>
      </c>
    </row>
    <row r="21" spans="1:14" ht="14.25">
      <c r="A21" s="95" t="s">
        <v>25</v>
      </c>
      <c r="B21" s="76">
        <v>5144917.3600000003</v>
      </c>
      <c r="C21" s="76">
        <v>6036501.1399999997</v>
      </c>
      <c r="D21" s="76">
        <v>5171977.6100000003</v>
      </c>
      <c r="E21" s="76">
        <v>5435045.8700000001</v>
      </c>
      <c r="F21" s="76">
        <v>5018593.26</v>
      </c>
      <c r="G21" s="76">
        <v>6253053.9900000002</v>
      </c>
      <c r="H21" s="76">
        <v>4810836.16</v>
      </c>
      <c r="I21" s="76">
        <v>4776449.05</v>
      </c>
      <c r="J21" s="76">
        <v>5950746.2400000002</v>
      </c>
      <c r="K21" s="76">
        <v>5393808.1100000003</v>
      </c>
      <c r="L21" s="76">
        <v>5577792.1600000001</v>
      </c>
      <c r="M21" s="76"/>
      <c r="N21" s="96">
        <f t="shared" si="0"/>
        <v>59569720.950000003</v>
      </c>
    </row>
    <row r="22" spans="1:14" ht="14.25">
      <c r="A22" s="95" t="s">
        <v>26</v>
      </c>
      <c r="B22" s="76">
        <v>114309.61</v>
      </c>
      <c r="C22" s="76">
        <v>203601.06</v>
      </c>
      <c r="D22" s="76">
        <v>126788.44</v>
      </c>
      <c r="E22" s="76">
        <v>176161.38</v>
      </c>
      <c r="F22" s="76">
        <v>126735.97</v>
      </c>
      <c r="G22" s="76">
        <v>149956.66</v>
      </c>
      <c r="H22" s="76">
        <v>171198.46</v>
      </c>
      <c r="I22" s="76">
        <v>195515.34</v>
      </c>
      <c r="J22" s="76">
        <v>214064.33</v>
      </c>
      <c r="K22" s="76">
        <v>167786.15</v>
      </c>
      <c r="L22" s="76">
        <v>245573.49</v>
      </c>
      <c r="M22" s="76"/>
      <c r="N22" s="96">
        <f t="shared" si="0"/>
        <v>1891690.8900000001</v>
      </c>
    </row>
    <row r="23" spans="1:14" ht="14.25">
      <c r="A23" s="95"/>
      <c r="B23" s="98"/>
      <c r="C23" s="76"/>
      <c r="D23" s="95"/>
      <c r="E23" s="95"/>
      <c r="F23" s="95"/>
      <c r="G23" s="95"/>
      <c r="H23" s="95"/>
      <c r="I23" s="95"/>
      <c r="J23" s="95"/>
      <c r="K23" s="95"/>
      <c r="L23" s="95"/>
      <c r="M23" s="95"/>
      <c r="N23" s="95"/>
    </row>
    <row r="24" spans="1:14" ht="14.25">
      <c r="A24" s="95" t="s">
        <v>9</v>
      </c>
      <c r="B24" s="99">
        <f t="shared" ref="B24:M24" si="1">SUM(B6:B23)</f>
        <v>33629390.589999996</v>
      </c>
      <c r="C24" s="99">
        <f t="shared" si="1"/>
        <v>39407820.740000002</v>
      </c>
      <c r="D24" s="99">
        <f t="shared" si="1"/>
        <v>35391467.589999996</v>
      </c>
      <c r="E24" s="99">
        <f t="shared" si="1"/>
        <v>37414312.529999994</v>
      </c>
      <c r="F24" s="99">
        <f t="shared" si="1"/>
        <v>35761948.609999999</v>
      </c>
      <c r="G24" s="99">
        <f>SUM(G6:G23)</f>
        <v>43890939.989999995</v>
      </c>
      <c r="H24" s="99">
        <f>SUM(H6:H23)</f>
        <v>34182356.250000007</v>
      </c>
      <c r="I24" s="99">
        <f t="shared" si="1"/>
        <v>35235441.520000011</v>
      </c>
      <c r="J24" s="99">
        <f t="shared" si="1"/>
        <v>41574018.040000007</v>
      </c>
      <c r="K24" s="99">
        <f t="shared" si="1"/>
        <v>37454157.980000004</v>
      </c>
      <c r="L24" s="99">
        <f t="shared" si="1"/>
        <v>38459359.540000007</v>
      </c>
      <c r="M24" s="99">
        <f t="shared" si="1"/>
        <v>0</v>
      </c>
      <c r="N24" s="99">
        <f>SUM(N6:N22)</f>
        <v>412401213.38</v>
      </c>
    </row>
    <row r="25" spans="1:14" ht="14.25">
      <c r="A25" s="95"/>
      <c r="B25" s="95"/>
      <c r="C25" s="95"/>
      <c r="D25" s="95"/>
      <c r="E25" s="95"/>
      <c r="F25" s="95"/>
      <c r="G25" s="95"/>
      <c r="H25" s="95"/>
      <c r="I25" s="95"/>
      <c r="J25" s="95"/>
      <c r="K25" s="95"/>
      <c r="L25" s="95"/>
      <c r="M25" s="95"/>
      <c r="N25" s="95"/>
    </row>
    <row r="26" spans="1:14" ht="14.25">
      <c r="A26" s="95" t="s">
        <v>40</v>
      </c>
      <c r="B26" s="76">
        <v>602034.43000000005</v>
      </c>
      <c r="C26" s="76">
        <v>709748.01</v>
      </c>
      <c r="D26" s="76">
        <v>632884.02</v>
      </c>
      <c r="E26" s="76">
        <v>670522.03</v>
      </c>
      <c r="F26" s="96">
        <v>640158.84</v>
      </c>
      <c r="G26" s="76">
        <v>786469.13</v>
      </c>
      <c r="H26" s="76">
        <v>611316.43000000005</v>
      </c>
      <c r="I26" s="76">
        <v>631010.42000000004</v>
      </c>
      <c r="J26" s="76">
        <v>743424.51</v>
      </c>
      <c r="K26" s="76">
        <v>671928.34</v>
      </c>
      <c r="L26" s="76">
        <v>688913.07</v>
      </c>
      <c r="M26" s="76"/>
      <c r="N26" s="76">
        <f>SUM(B26:M26)</f>
        <v>7388409.2299999995</v>
      </c>
    </row>
    <row r="27" spans="1:14" ht="14.25">
      <c r="A27" s="95" t="s">
        <v>41</v>
      </c>
      <c r="B27" s="76">
        <v>169787.67</v>
      </c>
      <c r="C27" s="76">
        <v>440778.57</v>
      </c>
      <c r="D27" s="76">
        <v>154423.99</v>
      </c>
      <c r="E27" s="76">
        <v>167432.37</v>
      </c>
      <c r="F27" s="76">
        <v>179843.33</v>
      </c>
      <c r="G27" s="76">
        <v>231950.38</v>
      </c>
      <c r="H27" s="76">
        <v>124211.94</v>
      </c>
      <c r="I27" s="76">
        <v>169236.32</v>
      </c>
      <c r="J27" s="76">
        <v>113349.48</v>
      </c>
      <c r="K27" s="76">
        <v>251494.81</v>
      </c>
      <c r="L27" s="76">
        <v>176308.51</v>
      </c>
      <c r="M27" s="76"/>
      <c r="N27" s="76">
        <f>SUM(B27:M27)</f>
        <v>2178817.37</v>
      </c>
    </row>
    <row r="28" spans="1:14" ht="14.25">
      <c r="A28" s="95" t="s">
        <v>280</v>
      </c>
      <c r="B28" s="76">
        <v>2251.67</v>
      </c>
      <c r="C28" s="76">
        <v>3122.1</v>
      </c>
      <c r="D28" s="76">
        <v>20031.63</v>
      </c>
      <c r="E28" s="76">
        <v>37343.15</v>
      </c>
      <c r="F28" s="76">
        <v>15239.33</v>
      </c>
      <c r="G28" s="79">
        <v>37306.85</v>
      </c>
      <c r="H28" s="79">
        <v>17784.72</v>
      </c>
      <c r="I28" s="79">
        <v>24964.46</v>
      </c>
      <c r="J28" s="79">
        <v>54397.57</v>
      </c>
      <c r="K28" s="79">
        <v>22264.38</v>
      </c>
      <c r="L28" s="79">
        <v>48373.79</v>
      </c>
      <c r="M28" s="95"/>
      <c r="N28" s="82">
        <f>SUM(B28:M28)</f>
        <v>283079.65000000002</v>
      </c>
    </row>
    <row r="29" spans="1:14" ht="14.25">
      <c r="C29" s="100"/>
      <c r="M29" s="95" t="s">
        <v>42</v>
      </c>
      <c r="N29" s="101">
        <f>SUM(N24:N28)</f>
        <v>422251519.63</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92" customWidth="1"/>
    <col min="2" max="10" width="16.85546875" style="92" bestFit="1" customWidth="1"/>
    <col min="11" max="11" width="18.140625" style="92" customWidth="1"/>
    <col min="12" max="12" width="16.85546875" style="92" bestFit="1" customWidth="1"/>
    <col min="13" max="13" width="26.28515625" style="92" bestFit="1" customWidth="1"/>
    <col min="14" max="14" width="28.85546875" style="92" bestFit="1" customWidth="1"/>
    <col min="15" max="256" width="9.140625" style="92"/>
    <col min="257" max="257" width="13" style="92" customWidth="1"/>
    <col min="258" max="258" width="14" style="92" bestFit="1" customWidth="1"/>
    <col min="259" max="264" width="13.85546875" style="92" bestFit="1" customWidth="1"/>
    <col min="265" max="266" width="14" style="92" bestFit="1" customWidth="1"/>
    <col min="267" max="269" width="13.85546875" style="92" bestFit="1" customWidth="1"/>
    <col min="270" max="270" width="16" style="92" bestFit="1" customWidth="1"/>
    <col min="271" max="512" width="9.140625" style="92"/>
    <col min="513" max="513" width="13" style="92" customWidth="1"/>
    <col min="514" max="514" width="14" style="92" bestFit="1" customWidth="1"/>
    <col min="515" max="520" width="13.85546875" style="92" bestFit="1" customWidth="1"/>
    <col min="521" max="522" width="14" style="92" bestFit="1" customWidth="1"/>
    <col min="523" max="525" width="13.85546875" style="92" bestFit="1" customWidth="1"/>
    <col min="526" max="526" width="16" style="92" bestFit="1" customWidth="1"/>
    <col min="527" max="768" width="9.140625" style="92"/>
    <col min="769" max="769" width="13" style="92" customWidth="1"/>
    <col min="770" max="770" width="14" style="92" bestFit="1" customWidth="1"/>
    <col min="771" max="776" width="13.85546875" style="92" bestFit="1" customWidth="1"/>
    <col min="777" max="778" width="14" style="92" bestFit="1" customWidth="1"/>
    <col min="779" max="781" width="13.85546875" style="92" bestFit="1" customWidth="1"/>
    <col min="782" max="782" width="16" style="92" bestFit="1" customWidth="1"/>
    <col min="783" max="1024" width="9.140625" style="92"/>
    <col min="1025" max="1025" width="13" style="92" customWidth="1"/>
    <col min="1026" max="1026" width="14" style="92" bestFit="1" customWidth="1"/>
    <col min="1027" max="1032" width="13.85546875" style="92" bestFit="1" customWidth="1"/>
    <col min="1033" max="1034" width="14" style="92" bestFit="1" customWidth="1"/>
    <col min="1035" max="1037" width="13.85546875" style="92" bestFit="1" customWidth="1"/>
    <col min="1038" max="1038" width="16" style="92" bestFit="1" customWidth="1"/>
    <col min="1039" max="1280" width="9.140625" style="92"/>
    <col min="1281" max="1281" width="13" style="92" customWidth="1"/>
    <col min="1282" max="1282" width="14" style="92" bestFit="1" customWidth="1"/>
    <col min="1283" max="1288" width="13.85546875" style="92" bestFit="1" customWidth="1"/>
    <col min="1289" max="1290" width="14" style="92" bestFit="1" customWidth="1"/>
    <col min="1291" max="1293" width="13.85546875" style="92" bestFit="1" customWidth="1"/>
    <col min="1294" max="1294" width="16" style="92" bestFit="1" customWidth="1"/>
    <col min="1295" max="1536" width="9.140625" style="92"/>
    <col min="1537" max="1537" width="13" style="92" customWidth="1"/>
    <col min="1538" max="1538" width="14" style="92" bestFit="1" customWidth="1"/>
    <col min="1539" max="1544" width="13.85546875" style="92" bestFit="1" customWidth="1"/>
    <col min="1545" max="1546" width="14" style="92" bestFit="1" customWidth="1"/>
    <col min="1547" max="1549" width="13.85546875" style="92" bestFit="1" customWidth="1"/>
    <col min="1550" max="1550" width="16" style="92" bestFit="1" customWidth="1"/>
    <col min="1551" max="1792" width="9.140625" style="92"/>
    <col min="1793" max="1793" width="13" style="92" customWidth="1"/>
    <col min="1794" max="1794" width="14" style="92" bestFit="1" customWidth="1"/>
    <col min="1795" max="1800" width="13.85546875" style="92" bestFit="1" customWidth="1"/>
    <col min="1801" max="1802" width="14" style="92" bestFit="1" customWidth="1"/>
    <col min="1803" max="1805" width="13.85546875" style="92" bestFit="1" customWidth="1"/>
    <col min="1806" max="1806" width="16" style="92" bestFit="1" customWidth="1"/>
    <col min="1807" max="2048" width="9.140625" style="92"/>
    <col min="2049" max="2049" width="13" style="92" customWidth="1"/>
    <col min="2050" max="2050" width="14" style="92" bestFit="1" customWidth="1"/>
    <col min="2051" max="2056" width="13.85546875" style="92" bestFit="1" customWidth="1"/>
    <col min="2057" max="2058" width="14" style="92" bestFit="1" customWidth="1"/>
    <col min="2059" max="2061" width="13.85546875" style="92" bestFit="1" customWidth="1"/>
    <col min="2062" max="2062" width="16" style="92" bestFit="1" customWidth="1"/>
    <col min="2063" max="2304" width="9.140625" style="92"/>
    <col min="2305" max="2305" width="13" style="92" customWidth="1"/>
    <col min="2306" max="2306" width="14" style="92" bestFit="1" customWidth="1"/>
    <col min="2307" max="2312" width="13.85546875" style="92" bestFit="1" customWidth="1"/>
    <col min="2313" max="2314" width="14" style="92" bestFit="1" customWidth="1"/>
    <col min="2315" max="2317" width="13.85546875" style="92" bestFit="1" customWidth="1"/>
    <col min="2318" max="2318" width="16" style="92" bestFit="1" customWidth="1"/>
    <col min="2319" max="2560" width="9.140625" style="92"/>
    <col min="2561" max="2561" width="13" style="92" customWidth="1"/>
    <col min="2562" max="2562" width="14" style="92" bestFit="1" customWidth="1"/>
    <col min="2563" max="2568" width="13.85546875" style="92" bestFit="1" customWidth="1"/>
    <col min="2569" max="2570" width="14" style="92" bestFit="1" customWidth="1"/>
    <col min="2571" max="2573" width="13.85546875" style="92" bestFit="1" customWidth="1"/>
    <col min="2574" max="2574" width="16" style="92" bestFit="1" customWidth="1"/>
    <col min="2575" max="2816" width="9.140625" style="92"/>
    <col min="2817" max="2817" width="13" style="92" customWidth="1"/>
    <col min="2818" max="2818" width="14" style="92" bestFit="1" customWidth="1"/>
    <col min="2819" max="2824" width="13.85546875" style="92" bestFit="1" customWidth="1"/>
    <col min="2825" max="2826" width="14" style="92" bestFit="1" customWidth="1"/>
    <col min="2827" max="2829" width="13.85546875" style="92" bestFit="1" customWidth="1"/>
    <col min="2830" max="2830" width="16" style="92" bestFit="1" customWidth="1"/>
    <col min="2831" max="3072" width="9.140625" style="92"/>
    <col min="3073" max="3073" width="13" style="92" customWidth="1"/>
    <col min="3074" max="3074" width="14" style="92" bestFit="1" customWidth="1"/>
    <col min="3075" max="3080" width="13.85546875" style="92" bestFit="1" customWidth="1"/>
    <col min="3081" max="3082" width="14" style="92" bestFit="1" customWidth="1"/>
    <col min="3083" max="3085" width="13.85546875" style="92" bestFit="1" customWidth="1"/>
    <col min="3086" max="3086" width="16" style="92" bestFit="1" customWidth="1"/>
    <col min="3087" max="3328" width="9.140625" style="92"/>
    <col min="3329" max="3329" width="13" style="92" customWidth="1"/>
    <col min="3330" max="3330" width="14" style="92" bestFit="1" customWidth="1"/>
    <col min="3331" max="3336" width="13.85546875" style="92" bestFit="1" customWidth="1"/>
    <col min="3337" max="3338" width="14" style="92" bestFit="1" customWidth="1"/>
    <col min="3339" max="3341" width="13.85546875" style="92" bestFit="1" customWidth="1"/>
    <col min="3342" max="3342" width="16" style="92" bestFit="1" customWidth="1"/>
    <col min="3343" max="3584" width="9.140625" style="92"/>
    <col min="3585" max="3585" width="13" style="92" customWidth="1"/>
    <col min="3586" max="3586" width="14" style="92" bestFit="1" customWidth="1"/>
    <col min="3587" max="3592" width="13.85546875" style="92" bestFit="1" customWidth="1"/>
    <col min="3593" max="3594" width="14" style="92" bestFit="1" customWidth="1"/>
    <col min="3595" max="3597" width="13.85546875" style="92" bestFit="1" customWidth="1"/>
    <col min="3598" max="3598" width="16" style="92" bestFit="1" customWidth="1"/>
    <col min="3599" max="3840" width="9.140625" style="92"/>
    <col min="3841" max="3841" width="13" style="92" customWidth="1"/>
    <col min="3842" max="3842" width="14" style="92" bestFit="1" customWidth="1"/>
    <col min="3843" max="3848" width="13.85546875" style="92" bestFit="1" customWidth="1"/>
    <col min="3849" max="3850" width="14" style="92" bestFit="1" customWidth="1"/>
    <col min="3851" max="3853" width="13.85546875" style="92" bestFit="1" customWidth="1"/>
    <col min="3854" max="3854" width="16" style="92" bestFit="1" customWidth="1"/>
    <col min="3855" max="4096" width="9.140625" style="92"/>
    <col min="4097" max="4097" width="13" style="92" customWidth="1"/>
    <col min="4098" max="4098" width="14" style="92" bestFit="1" customWidth="1"/>
    <col min="4099" max="4104" width="13.85546875" style="92" bestFit="1" customWidth="1"/>
    <col min="4105" max="4106" width="14" style="92" bestFit="1" customWidth="1"/>
    <col min="4107" max="4109" width="13.85546875" style="92" bestFit="1" customWidth="1"/>
    <col min="4110" max="4110" width="16" style="92" bestFit="1" customWidth="1"/>
    <col min="4111" max="4352" width="9.140625" style="92"/>
    <col min="4353" max="4353" width="13" style="92" customWidth="1"/>
    <col min="4354" max="4354" width="14" style="92" bestFit="1" customWidth="1"/>
    <col min="4355" max="4360" width="13.85546875" style="92" bestFit="1" customWidth="1"/>
    <col min="4361" max="4362" width="14" style="92" bestFit="1" customWidth="1"/>
    <col min="4363" max="4365" width="13.85546875" style="92" bestFit="1" customWidth="1"/>
    <col min="4366" max="4366" width="16" style="92" bestFit="1" customWidth="1"/>
    <col min="4367" max="4608" width="9.140625" style="92"/>
    <col min="4609" max="4609" width="13" style="92" customWidth="1"/>
    <col min="4610" max="4610" width="14" style="92" bestFit="1" customWidth="1"/>
    <col min="4611" max="4616" width="13.85546875" style="92" bestFit="1" customWidth="1"/>
    <col min="4617" max="4618" width="14" style="92" bestFit="1" customWidth="1"/>
    <col min="4619" max="4621" width="13.85546875" style="92" bestFit="1" customWidth="1"/>
    <col min="4622" max="4622" width="16" style="92" bestFit="1" customWidth="1"/>
    <col min="4623" max="4864" width="9.140625" style="92"/>
    <col min="4865" max="4865" width="13" style="92" customWidth="1"/>
    <col min="4866" max="4866" width="14" style="92" bestFit="1" customWidth="1"/>
    <col min="4867" max="4872" width="13.85546875" style="92" bestFit="1" customWidth="1"/>
    <col min="4873" max="4874" width="14" style="92" bestFit="1" customWidth="1"/>
    <col min="4875" max="4877" width="13.85546875" style="92" bestFit="1" customWidth="1"/>
    <col min="4878" max="4878" width="16" style="92" bestFit="1" customWidth="1"/>
    <col min="4879" max="5120" width="9.140625" style="92"/>
    <col min="5121" max="5121" width="13" style="92" customWidth="1"/>
    <col min="5122" max="5122" width="14" style="92" bestFit="1" customWidth="1"/>
    <col min="5123" max="5128" width="13.85546875" style="92" bestFit="1" customWidth="1"/>
    <col min="5129" max="5130" width="14" style="92" bestFit="1" customWidth="1"/>
    <col min="5131" max="5133" width="13.85546875" style="92" bestFit="1" customWidth="1"/>
    <col min="5134" max="5134" width="16" style="92" bestFit="1" customWidth="1"/>
    <col min="5135" max="5376" width="9.140625" style="92"/>
    <col min="5377" max="5377" width="13" style="92" customWidth="1"/>
    <col min="5378" max="5378" width="14" style="92" bestFit="1" customWidth="1"/>
    <col min="5379" max="5384" width="13.85546875" style="92" bestFit="1" customWidth="1"/>
    <col min="5385" max="5386" width="14" style="92" bestFit="1" customWidth="1"/>
    <col min="5387" max="5389" width="13.85546875" style="92" bestFit="1" customWidth="1"/>
    <col min="5390" max="5390" width="16" style="92" bestFit="1" customWidth="1"/>
    <col min="5391" max="5632" width="9.140625" style="92"/>
    <col min="5633" max="5633" width="13" style="92" customWidth="1"/>
    <col min="5634" max="5634" width="14" style="92" bestFit="1" customWidth="1"/>
    <col min="5635" max="5640" width="13.85546875" style="92" bestFit="1" customWidth="1"/>
    <col min="5641" max="5642" width="14" style="92" bestFit="1" customWidth="1"/>
    <col min="5643" max="5645" width="13.85546875" style="92" bestFit="1" customWidth="1"/>
    <col min="5646" max="5646" width="16" style="92" bestFit="1" customWidth="1"/>
    <col min="5647" max="5888" width="9.140625" style="92"/>
    <col min="5889" max="5889" width="13" style="92" customWidth="1"/>
    <col min="5890" max="5890" width="14" style="92" bestFit="1" customWidth="1"/>
    <col min="5891" max="5896" width="13.85546875" style="92" bestFit="1" customWidth="1"/>
    <col min="5897" max="5898" width="14" style="92" bestFit="1" customWidth="1"/>
    <col min="5899" max="5901" width="13.85546875" style="92" bestFit="1" customWidth="1"/>
    <col min="5902" max="5902" width="16" style="92" bestFit="1" customWidth="1"/>
    <col min="5903" max="6144" width="9.140625" style="92"/>
    <col min="6145" max="6145" width="13" style="92" customWidth="1"/>
    <col min="6146" max="6146" width="14" style="92" bestFit="1" customWidth="1"/>
    <col min="6147" max="6152" width="13.85546875" style="92" bestFit="1" customWidth="1"/>
    <col min="6153" max="6154" width="14" style="92" bestFit="1" customWidth="1"/>
    <col min="6155" max="6157" width="13.85546875" style="92" bestFit="1" customWidth="1"/>
    <col min="6158" max="6158" width="16" style="92" bestFit="1" customWidth="1"/>
    <col min="6159" max="6400" width="9.140625" style="92"/>
    <col min="6401" max="6401" width="13" style="92" customWidth="1"/>
    <col min="6402" max="6402" width="14" style="92" bestFit="1" customWidth="1"/>
    <col min="6403" max="6408" width="13.85546875" style="92" bestFit="1" customWidth="1"/>
    <col min="6409" max="6410" width="14" style="92" bestFit="1" customWidth="1"/>
    <col min="6411" max="6413" width="13.85546875" style="92" bestFit="1" customWidth="1"/>
    <col min="6414" max="6414" width="16" style="92" bestFit="1" customWidth="1"/>
    <col min="6415" max="6656" width="9.140625" style="92"/>
    <col min="6657" max="6657" width="13" style="92" customWidth="1"/>
    <col min="6658" max="6658" width="14" style="92" bestFit="1" customWidth="1"/>
    <col min="6659" max="6664" width="13.85546875" style="92" bestFit="1" customWidth="1"/>
    <col min="6665" max="6666" width="14" style="92" bestFit="1" customWidth="1"/>
    <col min="6667" max="6669" width="13.85546875" style="92" bestFit="1" customWidth="1"/>
    <col min="6670" max="6670" width="16" style="92" bestFit="1" customWidth="1"/>
    <col min="6671" max="6912" width="9.140625" style="92"/>
    <col min="6913" max="6913" width="13" style="92" customWidth="1"/>
    <col min="6914" max="6914" width="14" style="92" bestFit="1" customWidth="1"/>
    <col min="6915" max="6920" width="13.85546875" style="92" bestFit="1" customWidth="1"/>
    <col min="6921" max="6922" width="14" style="92" bestFit="1" customWidth="1"/>
    <col min="6923" max="6925" width="13.85546875" style="92" bestFit="1" customWidth="1"/>
    <col min="6926" max="6926" width="16" style="92" bestFit="1" customWidth="1"/>
    <col min="6927" max="7168" width="9.140625" style="92"/>
    <col min="7169" max="7169" width="13" style="92" customWidth="1"/>
    <col min="7170" max="7170" width="14" style="92" bestFit="1" customWidth="1"/>
    <col min="7171" max="7176" width="13.85546875" style="92" bestFit="1" customWidth="1"/>
    <col min="7177" max="7178" width="14" style="92" bestFit="1" customWidth="1"/>
    <col min="7179" max="7181" width="13.85546875" style="92" bestFit="1" customWidth="1"/>
    <col min="7182" max="7182" width="16" style="92" bestFit="1" customWidth="1"/>
    <col min="7183" max="7424" width="9.140625" style="92"/>
    <col min="7425" max="7425" width="13" style="92" customWidth="1"/>
    <col min="7426" max="7426" width="14" style="92" bestFit="1" customWidth="1"/>
    <col min="7427" max="7432" width="13.85546875" style="92" bestFit="1" customWidth="1"/>
    <col min="7433" max="7434" width="14" style="92" bestFit="1" customWidth="1"/>
    <col min="7435" max="7437" width="13.85546875" style="92" bestFit="1" customWidth="1"/>
    <col min="7438" max="7438" width="16" style="92" bestFit="1" customWidth="1"/>
    <col min="7439" max="7680" width="9.140625" style="92"/>
    <col min="7681" max="7681" width="13" style="92" customWidth="1"/>
    <col min="7682" max="7682" width="14" style="92" bestFit="1" customWidth="1"/>
    <col min="7683" max="7688" width="13.85546875" style="92" bestFit="1" customWidth="1"/>
    <col min="7689" max="7690" width="14" style="92" bestFit="1" customWidth="1"/>
    <col min="7691" max="7693" width="13.85546875" style="92" bestFit="1" customWidth="1"/>
    <col min="7694" max="7694" width="16" style="92" bestFit="1" customWidth="1"/>
    <col min="7695" max="7936" width="9.140625" style="92"/>
    <col min="7937" max="7937" width="13" style="92" customWidth="1"/>
    <col min="7938" max="7938" width="14" style="92" bestFit="1" customWidth="1"/>
    <col min="7939" max="7944" width="13.85546875" style="92" bestFit="1" customWidth="1"/>
    <col min="7945" max="7946" width="14" style="92" bestFit="1" customWidth="1"/>
    <col min="7947" max="7949" width="13.85546875" style="92" bestFit="1" customWidth="1"/>
    <col min="7950" max="7950" width="16" style="92" bestFit="1" customWidth="1"/>
    <col min="7951" max="8192" width="9.140625" style="92"/>
    <col min="8193" max="8193" width="13" style="92" customWidth="1"/>
    <col min="8194" max="8194" width="14" style="92" bestFit="1" customWidth="1"/>
    <col min="8195" max="8200" width="13.85546875" style="92" bestFit="1" customWidth="1"/>
    <col min="8201" max="8202" width="14" style="92" bestFit="1" customWidth="1"/>
    <col min="8203" max="8205" width="13.85546875" style="92" bestFit="1" customWidth="1"/>
    <col min="8206" max="8206" width="16" style="92" bestFit="1" customWidth="1"/>
    <col min="8207" max="8448" width="9.140625" style="92"/>
    <col min="8449" max="8449" width="13" style="92" customWidth="1"/>
    <col min="8450" max="8450" width="14" style="92" bestFit="1" customWidth="1"/>
    <col min="8451" max="8456" width="13.85546875" style="92" bestFit="1" customWidth="1"/>
    <col min="8457" max="8458" width="14" style="92" bestFit="1" customWidth="1"/>
    <col min="8459" max="8461" width="13.85546875" style="92" bestFit="1" customWidth="1"/>
    <col min="8462" max="8462" width="16" style="92" bestFit="1" customWidth="1"/>
    <col min="8463" max="8704" width="9.140625" style="92"/>
    <col min="8705" max="8705" width="13" style="92" customWidth="1"/>
    <col min="8706" max="8706" width="14" style="92" bestFit="1" customWidth="1"/>
    <col min="8707" max="8712" width="13.85546875" style="92" bestFit="1" customWidth="1"/>
    <col min="8713" max="8714" width="14" style="92" bestFit="1" customWidth="1"/>
    <col min="8715" max="8717" width="13.85546875" style="92" bestFit="1" customWidth="1"/>
    <col min="8718" max="8718" width="16" style="92" bestFit="1" customWidth="1"/>
    <col min="8719" max="8960" width="9.140625" style="92"/>
    <col min="8961" max="8961" width="13" style="92" customWidth="1"/>
    <col min="8962" max="8962" width="14" style="92" bestFit="1" customWidth="1"/>
    <col min="8963" max="8968" width="13.85546875" style="92" bestFit="1" customWidth="1"/>
    <col min="8969" max="8970" width="14" style="92" bestFit="1" customWidth="1"/>
    <col min="8971" max="8973" width="13.85546875" style="92" bestFit="1" customWidth="1"/>
    <col min="8974" max="8974" width="16" style="92" bestFit="1" customWidth="1"/>
    <col min="8975" max="9216" width="9.140625" style="92"/>
    <col min="9217" max="9217" width="13" style="92" customWidth="1"/>
    <col min="9218" max="9218" width="14" style="92" bestFit="1" customWidth="1"/>
    <col min="9219" max="9224" width="13.85546875" style="92" bestFit="1" customWidth="1"/>
    <col min="9225" max="9226" width="14" style="92" bestFit="1" customWidth="1"/>
    <col min="9227" max="9229" width="13.85546875" style="92" bestFit="1" customWidth="1"/>
    <col min="9230" max="9230" width="16" style="92" bestFit="1" customWidth="1"/>
    <col min="9231" max="9472" width="9.140625" style="92"/>
    <col min="9473" max="9473" width="13" style="92" customWidth="1"/>
    <col min="9474" max="9474" width="14" style="92" bestFit="1" customWidth="1"/>
    <col min="9475" max="9480" width="13.85546875" style="92" bestFit="1" customWidth="1"/>
    <col min="9481" max="9482" width="14" style="92" bestFit="1" customWidth="1"/>
    <col min="9483" max="9485" width="13.85546875" style="92" bestFit="1" customWidth="1"/>
    <col min="9486" max="9486" width="16" style="92" bestFit="1" customWidth="1"/>
    <col min="9487" max="9728" width="9.140625" style="92"/>
    <col min="9729" max="9729" width="13" style="92" customWidth="1"/>
    <col min="9730" max="9730" width="14" style="92" bestFit="1" customWidth="1"/>
    <col min="9731" max="9736" width="13.85546875" style="92" bestFit="1" customWidth="1"/>
    <col min="9737" max="9738" width="14" style="92" bestFit="1" customWidth="1"/>
    <col min="9739" max="9741" width="13.85546875" style="92" bestFit="1" customWidth="1"/>
    <col min="9742" max="9742" width="16" style="92" bestFit="1" customWidth="1"/>
    <col min="9743" max="9984" width="9.140625" style="92"/>
    <col min="9985" max="9985" width="13" style="92" customWidth="1"/>
    <col min="9986" max="9986" width="14" style="92" bestFit="1" customWidth="1"/>
    <col min="9987" max="9992" width="13.85546875" style="92" bestFit="1" customWidth="1"/>
    <col min="9993" max="9994" width="14" style="92" bestFit="1" customWidth="1"/>
    <col min="9995" max="9997" width="13.85546875" style="92" bestFit="1" customWidth="1"/>
    <col min="9998" max="9998" width="16" style="92" bestFit="1" customWidth="1"/>
    <col min="9999" max="10240" width="9.140625" style="92"/>
    <col min="10241" max="10241" width="13" style="92" customWidth="1"/>
    <col min="10242" max="10242" width="14" style="92" bestFit="1" customWidth="1"/>
    <col min="10243" max="10248" width="13.85546875" style="92" bestFit="1" customWidth="1"/>
    <col min="10249" max="10250" width="14" style="92" bestFit="1" customWidth="1"/>
    <col min="10251" max="10253" width="13.85546875" style="92" bestFit="1" customWidth="1"/>
    <col min="10254" max="10254" width="16" style="92" bestFit="1" customWidth="1"/>
    <col min="10255" max="10496" width="9.140625" style="92"/>
    <col min="10497" max="10497" width="13" style="92" customWidth="1"/>
    <col min="10498" max="10498" width="14" style="92" bestFit="1" customWidth="1"/>
    <col min="10499" max="10504" width="13.85546875" style="92" bestFit="1" customWidth="1"/>
    <col min="10505" max="10506" width="14" style="92" bestFit="1" customWidth="1"/>
    <col min="10507" max="10509" width="13.85546875" style="92" bestFit="1" customWidth="1"/>
    <col min="10510" max="10510" width="16" style="92" bestFit="1" customWidth="1"/>
    <col min="10511" max="10752" width="9.140625" style="92"/>
    <col min="10753" max="10753" width="13" style="92" customWidth="1"/>
    <col min="10754" max="10754" width="14" style="92" bestFit="1" customWidth="1"/>
    <col min="10755" max="10760" width="13.85546875" style="92" bestFit="1" customWidth="1"/>
    <col min="10761" max="10762" width="14" style="92" bestFit="1" customWidth="1"/>
    <col min="10763" max="10765" width="13.85546875" style="92" bestFit="1" customWidth="1"/>
    <col min="10766" max="10766" width="16" style="92" bestFit="1" customWidth="1"/>
    <col min="10767" max="11008" width="9.140625" style="92"/>
    <col min="11009" max="11009" width="13" style="92" customWidth="1"/>
    <col min="11010" max="11010" width="14" style="92" bestFit="1" customWidth="1"/>
    <col min="11011" max="11016" width="13.85546875" style="92" bestFit="1" customWidth="1"/>
    <col min="11017" max="11018" width="14" style="92" bestFit="1" customWidth="1"/>
    <col min="11019" max="11021" width="13.85546875" style="92" bestFit="1" customWidth="1"/>
    <col min="11022" max="11022" width="16" style="92" bestFit="1" customWidth="1"/>
    <col min="11023" max="11264" width="9.140625" style="92"/>
    <col min="11265" max="11265" width="13" style="92" customWidth="1"/>
    <col min="11266" max="11266" width="14" style="92" bestFit="1" customWidth="1"/>
    <col min="11267" max="11272" width="13.85546875" style="92" bestFit="1" customWidth="1"/>
    <col min="11273" max="11274" width="14" style="92" bestFit="1" customWidth="1"/>
    <col min="11275" max="11277" width="13.85546875" style="92" bestFit="1" customWidth="1"/>
    <col min="11278" max="11278" width="16" style="92" bestFit="1" customWidth="1"/>
    <col min="11279" max="11520" width="9.140625" style="92"/>
    <col min="11521" max="11521" width="13" style="92" customWidth="1"/>
    <col min="11522" max="11522" width="14" style="92" bestFit="1" customWidth="1"/>
    <col min="11523" max="11528" width="13.85546875" style="92" bestFit="1" customWidth="1"/>
    <col min="11529" max="11530" width="14" style="92" bestFit="1" customWidth="1"/>
    <col min="11531" max="11533" width="13.85546875" style="92" bestFit="1" customWidth="1"/>
    <col min="11534" max="11534" width="16" style="92" bestFit="1" customWidth="1"/>
    <col min="11535" max="11776" width="9.140625" style="92"/>
    <col min="11777" max="11777" width="13" style="92" customWidth="1"/>
    <col min="11778" max="11778" width="14" style="92" bestFit="1" customWidth="1"/>
    <col min="11779" max="11784" width="13.85546875" style="92" bestFit="1" customWidth="1"/>
    <col min="11785" max="11786" width="14" style="92" bestFit="1" customWidth="1"/>
    <col min="11787" max="11789" width="13.85546875" style="92" bestFit="1" customWidth="1"/>
    <col min="11790" max="11790" width="16" style="92" bestFit="1" customWidth="1"/>
    <col min="11791" max="12032" width="9.140625" style="92"/>
    <col min="12033" max="12033" width="13" style="92" customWidth="1"/>
    <col min="12034" max="12034" width="14" style="92" bestFit="1" customWidth="1"/>
    <col min="12035" max="12040" width="13.85546875" style="92" bestFit="1" customWidth="1"/>
    <col min="12041" max="12042" width="14" style="92" bestFit="1" customWidth="1"/>
    <col min="12043" max="12045" width="13.85546875" style="92" bestFit="1" customWidth="1"/>
    <col min="12046" max="12046" width="16" style="92" bestFit="1" customWidth="1"/>
    <col min="12047" max="12288" width="9.140625" style="92"/>
    <col min="12289" max="12289" width="13" style="92" customWidth="1"/>
    <col min="12290" max="12290" width="14" style="92" bestFit="1" customWidth="1"/>
    <col min="12291" max="12296" width="13.85546875" style="92" bestFit="1" customWidth="1"/>
    <col min="12297" max="12298" width="14" style="92" bestFit="1" customWidth="1"/>
    <col min="12299" max="12301" width="13.85546875" style="92" bestFit="1" customWidth="1"/>
    <col min="12302" max="12302" width="16" style="92" bestFit="1" customWidth="1"/>
    <col min="12303" max="12544" width="9.140625" style="92"/>
    <col min="12545" max="12545" width="13" style="92" customWidth="1"/>
    <col min="12546" max="12546" width="14" style="92" bestFit="1" customWidth="1"/>
    <col min="12547" max="12552" width="13.85546875" style="92" bestFit="1" customWidth="1"/>
    <col min="12553" max="12554" width="14" style="92" bestFit="1" customWidth="1"/>
    <col min="12555" max="12557" width="13.85546875" style="92" bestFit="1" customWidth="1"/>
    <col min="12558" max="12558" width="16" style="92" bestFit="1" customWidth="1"/>
    <col min="12559" max="12800" width="9.140625" style="92"/>
    <col min="12801" max="12801" width="13" style="92" customWidth="1"/>
    <col min="12802" max="12802" width="14" style="92" bestFit="1" customWidth="1"/>
    <col min="12803" max="12808" width="13.85546875" style="92" bestFit="1" customWidth="1"/>
    <col min="12809" max="12810" width="14" style="92" bestFit="1" customWidth="1"/>
    <col min="12811" max="12813" width="13.85546875" style="92" bestFit="1" customWidth="1"/>
    <col min="12814" max="12814" width="16" style="92" bestFit="1" customWidth="1"/>
    <col min="12815" max="13056" width="9.140625" style="92"/>
    <col min="13057" max="13057" width="13" style="92" customWidth="1"/>
    <col min="13058" max="13058" width="14" style="92" bestFit="1" customWidth="1"/>
    <col min="13059" max="13064" width="13.85546875" style="92" bestFit="1" customWidth="1"/>
    <col min="13065" max="13066" width="14" style="92" bestFit="1" customWidth="1"/>
    <col min="13067" max="13069" width="13.85546875" style="92" bestFit="1" customWidth="1"/>
    <col min="13070" max="13070" width="16" style="92" bestFit="1" customWidth="1"/>
    <col min="13071" max="13312" width="9.140625" style="92"/>
    <col min="13313" max="13313" width="13" style="92" customWidth="1"/>
    <col min="13314" max="13314" width="14" style="92" bestFit="1" customWidth="1"/>
    <col min="13315" max="13320" width="13.85546875" style="92" bestFit="1" customWidth="1"/>
    <col min="13321" max="13322" width="14" style="92" bestFit="1" customWidth="1"/>
    <col min="13323" max="13325" width="13.85546875" style="92" bestFit="1" customWidth="1"/>
    <col min="13326" max="13326" width="16" style="92" bestFit="1" customWidth="1"/>
    <col min="13327" max="13568" width="9.140625" style="92"/>
    <col min="13569" max="13569" width="13" style="92" customWidth="1"/>
    <col min="13570" max="13570" width="14" style="92" bestFit="1" customWidth="1"/>
    <col min="13571" max="13576" width="13.85546875" style="92" bestFit="1" customWidth="1"/>
    <col min="13577" max="13578" width="14" style="92" bestFit="1" customWidth="1"/>
    <col min="13579" max="13581" width="13.85546875" style="92" bestFit="1" customWidth="1"/>
    <col min="13582" max="13582" width="16" style="92" bestFit="1" customWidth="1"/>
    <col min="13583" max="13824" width="9.140625" style="92"/>
    <col min="13825" max="13825" width="13" style="92" customWidth="1"/>
    <col min="13826" max="13826" width="14" style="92" bestFit="1" customWidth="1"/>
    <col min="13827" max="13832" width="13.85546875" style="92" bestFit="1" customWidth="1"/>
    <col min="13833" max="13834" width="14" style="92" bestFit="1" customWidth="1"/>
    <col min="13835" max="13837" width="13.85546875" style="92" bestFit="1" customWidth="1"/>
    <col min="13838" max="13838" width="16" style="92" bestFit="1" customWidth="1"/>
    <col min="13839" max="14080" width="9.140625" style="92"/>
    <col min="14081" max="14081" width="13" style="92" customWidth="1"/>
    <col min="14082" max="14082" width="14" style="92" bestFit="1" customWidth="1"/>
    <col min="14083" max="14088" width="13.85546875" style="92" bestFit="1" customWidth="1"/>
    <col min="14089" max="14090" width="14" style="92" bestFit="1" customWidth="1"/>
    <col min="14091" max="14093" width="13.85546875" style="92" bestFit="1" customWidth="1"/>
    <col min="14094" max="14094" width="16" style="92" bestFit="1" customWidth="1"/>
    <col min="14095" max="14336" width="9.140625" style="92"/>
    <col min="14337" max="14337" width="13" style="92" customWidth="1"/>
    <col min="14338" max="14338" width="14" style="92" bestFit="1" customWidth="1"/>
    <col min="14339" max="14344" width="13.85546875" style="92" bestFit="1" customWidth="1"/>
    <col min="14345" max="14346" width="14" style="92" bestFit="1" customWidth="1"/>
    <col min="14347" max="14349" width="13.85546875" style="92" bestFit="1" customWidth="1"/>
    <col min="14350" max="14350" width="16" style="92" bestFit="1" customWidth="1"/>
    <col min="14351" max="14592" width="9.140625" style="92"/>
    <col min="14593" max="14593" width="13" style="92" customWidth="1"/>
    <col min="14594" max="14594" width="14" style="92" bestFit="1" customWidth="1"/>
    <col min="14595" max="14600" width="13.85546875" style="92" bestFit="1" customWidth="1"/>
    <col min="14601" max="14602" width="14" style="92" bestFit="1" customWidth="1"/>
    <col min="14603" max="14605" width="13.85546875" style="92" bestFit="1" customWidth="1"/>
    <col min="14606" max="14606" width="16" style="92" bestFit="1" customWidth="1"/>
    <col min="14607" max="14848" width="9.140625" style="92"/>
    <col min="14849" max="14849" width="13" style="92" customWidth="1"/>
    <col min="14850" max="14850" width="14" style="92" bestFit="1" customWidth="1"/>
    <col min="14851" max="14856" width="13.85546875" style="92" bestFit="1" customWidth="1"/>
    <col min="14857" max="14858" width="14" style="92" bestFit="1" customWidth="1"/>
    <col min="14859" max="14861" width="13.85546875" style="92" bestFit="1" customWidth="1"/>
    <col min="14862" max="14862" width="16" style="92" bestFit="1" customWidth="1"/>
    <col min="14863" max="15104" width="9.140625" style="92"/>
    <col min="15105" max="15105" width="13" style="92" customWidth="1"/>
    <col min="15106" max="15106" width="14" style="92" bestFit="1" customWidth="1"/>
    <col min="15107" max="15112" width="13.85546875" style="92" bestFit="1" customWidth="1"/>
    <col min="15113" max="15114" width="14" style="92" bestFit="1" customWidth="1"/>
    <col min="15115" max="15117" width="13.85546875" style="92" bestFit="1" customWidth="1"/>
    <col min="15118" max="15118" width="16" style="92" bestFit="1" customWidth="1"/>
    <col min="15119" max="15360" width="9.140625" style="92"/>
    <col min="15361" max="15361" width="13" style="92" customWidth="1"/>
    <col min="15362" max="15362" width="14" style="92" bestFit="1" customWidth="1"/>
    <col min="15363" max="15368" width="13.85546875" style="92" bestFit="1" customWidth="1"/>
    <col min="15369" max="15370" width="14" style="92" bestFit="1" customWidth="1"/>
    <col min="15371" max="15373" width="13.85546875" style="92" bestFit="1" customWidth="1"/>
    <col min="15374" max="15374" width="16" style="92" bestFit="1" customWidth="1"/>
    <col min="15375" max="15616" width="9.140625" style="92"/>
    <col min="15617" max="15617" width="13" style="92" customWidth="1"/>
    <col min="15618" max="15618" width="14" style="92" bestFit="1" customWidth="1"/>
    <col min="15619" max="15624" width="13.85546875" style="92" bestFit="1" customWidth="1"/>
    <col min="15625" max="15626" width="14" style="92" bestFit="1" customWidth="1"/>
    <col min="15627" max="15629" width="13.85546875" style="92" bestFit="1" customWidth="1"/>
    <col min="15630" max="15630" width="16" style="92" bestFit="1" customWidth="1"/>
    <col min="15631" max="15872" width="9.140625" style="92"/>
    <col min="15873" max="15873" width="13" style="92" customWidth="1"/>
    <col min="15874" max="15874" width="14" style="92" bestFit="1" customWidth="1"/>
    <col min="15875" max="15880" width="13.85546875" style="92" bestFit="1" customWidth="1"/>
    <col min="15881" max="15882" width="14" style="92" bestFit="1" customWidth="1"/>
    <col min="15883" max="15885" width="13.85546875" style="92" bestFit="1" customWidth="1"/>
    <col min="15886" max="15886" width="16" style="92" bestFit="1" customWidth="1"/>
    <col min="15887" max="16128" width="9.140625" style="92"/>
    <col min="16129" max="16129" width="13" style="92" customWidth="1"/>
    <col min="16130" max="16130" width="14" style="92" bestFit="1" customWidth="1"/>
    <col min="16131" max="16136" width="13.85546875" style="92" bestFit="1" customWidth="1"/>
    <col min="16137" max="16138" width="14" style="92" bestFit="1" customWidth="1"/>
    <col min="16139" max="16141" width="13.85546875" style="92" bestFit="1" customWidth="1"/>
    <col min="16142" max="16142" width="16" style="92" bestFit="1" customWidth="1"/>
    <col min="16143" max="16384" width="9.140625" style="92"/>
  </cols>
  <sheetData>
    <row r="2" spans="1:14" ht="18">
      <c r="A2" s="91" t="s">
        <v>258</v>
      </c>
    </row>
    <row r="4" spans="1:14" s="94" customFormat="1" ht="15">
      <c r="A4" s="93" t="s">
        <v>2</v>
      </c>
      <c r="B4" s="93" t="s">
        <v>27</v>
      </c>
      <c r="C4" s="93" t="s">
        <v>28</v>
      </c>
      <c r="D4" s="93" t="s">
        <v>29</v>
      </c>
      <c r="E4" s="93" t="s">
        <v>30</v>
      </c>
      <c r="F4" s="93" t="s">
        <v>31</v>
      </c>
      <c r="G4" s="93" t="s">
        <v>32</v>
      </c>
      <c r="H4" s="93" t="s">
        <v>33</v>
      </c>
      <c r="I4" s="93" t="s">
        <v>34</v>
      </c>
      <c r="J4" s="93" t="s">
        <v>35</v>
      </c>
      <c r="K4" s="93" t="s">
        <v>36</v>
      </c>
      <c r="L4" s="93" t="s">
        <v>37</v>
      </c>
      <c r="M4" s="93" t="s">
        <v>38</v>
      </c>
      <c r="N4" s="93" t="s">
        <v>39</v>
      </c>
    </row>
    <row r="5" spans="1:14" ht="14.25">
      <c r="A5" s="95"/>
      <c r="B5" s="96"/>
      <c r="C5" s="96"/>
      <c r="D5" s="96"/>
      <c r="E5" s="95"/>
      <c r="F5" s="95"/>
      <c r="G5" s="95"/>
      <c r="H5" s="95"/>
      <c r="I5" s="95"/>
      <c r="J5" s="95"/>
      <c r="K5" s="95"/>
      <c r="L5" s="95"/>
      <c r="M5" s="95"/>
      <c r="N5" s="95"/>
    </row>
    <row r="6" spans="1:14" ht="14.25">
      <c r="A6" s="95" t="s">
        <v>10</v>
      </c>
      <c r="B6" s="76">
        <v>2605401.77</v>
      </c>
      <c r="C6" s="76">
        <v>2886090.43</v>
      </c>
      <c r="D6" s="76">
        <v>2502430.1800000002</v>
      </c>
      <c r="E6" s="96">
        <v>2678748.7400000002</v>
      </c>
      <c r="F6" s="96">
        <v>2551376.33</v>
      </c>
      <c r="G6" s="96">
        <v>2866394.78</v>
      </c>
      <c r="H6" s="76">
        <v>2340278.2799999998</v>
      </c>
      <c r="I6" s="96">
        <v>2233013.09</v>
      </c>
      <c r="J6" s="76">
        <v>2704304.42</v>
      </c>
      <c r="K6" s="76">
        <v>2578247.71</v>
      </c>
      <c r="L6" s="76">
        <v>2700451.85</v>
      </c>
      <c r="M6" s="76"/>
      <c r="N6" s="96">
        <f>SUM(B6:M6)</f>
        <v>28646737.580000006</v>
      </c>
    </row>
    <row r="7" spans="1:14" ht="14.25">
      <c r="A7" s="95" t="s">
        <v>11</v>
      </c>
      <c r="B7" s="76">
        <v>631911.68000000005</v>
      </c>
      <c r="C7" s="76">
        <v>779194.03</v>
      </c>
      <c r="D7" s="76">
        <v>615264.16999999993</v>
      </c>
      <c r="E7" s="96">
        <v>673441.1</v>
      </c>
      <c r="F7" s="96">
        <v>532936.67000000004</v>
      </c>
      <c r="G7" s="96">
        <v>812251.18</v>
      </c>
      <c r="H7" s="76">
        <v>602969.17000000004</v>
      </c>
      <c r="I7" s="96">
        <v>610199.39</v>
      </c>
      <c r="J7" s="76">
        <v>702042.35</v>
      </c>
      <c r="K7" s="76">
        <v>695922.87</v>
      </c>
      <c r="L7" s="76">
        <v>639692.30000000005</v>
      </c>
      <c r="M7" s="76"/>
      <c r="N7" s="96">
        <f t="shared" ref="N7:N22" si="0">SUM(B7:M7)</f>
        <v>7295824.9099999992</v>
      </c>
    </row>
    <row r="8" spans="1:14" ht="14.25">
      <c r="A8" s="95" t="s">
        <v>12</v>
      </c>
      <c r="B8" s="76">
        <v>85062526.840000004</v>
      </c>
      <c r="C8" s="76">
        <v>99155996.579999998</v>
      </c>
      <c r="D8" s="76">
        <v>90457283.030000016</v>
      </c>
      <c r="E8" s="96">
        <v>95873488.849999994</v>
      </c>
      <c r="F8" s="96">
        <v>93272401.569999993</v>
      </c>
      <c r="G8" s="96">
        <v>111445357.72</v>
      </c>
      <c r="H8" s="76">
        <v>88952967.969999999</v>
      </c>
      <c r="I8" s="96">
        <v>91905841.349999994</v>
      </c>
      <c r="J8" s="76">
        <v>106709302.62</v>
      </c>
      <c r="K8" s="76">
        <v>96131301.359999999</v>
      </c>
      <c r="L8" s="76">
        <v>98636350.310000002</v>
      </c>
      <c r="M8" s="76"/>
      <c r="N8" s="96">
        <f t="shared" si="0"/>
        <v>1057602818.2</v>
      </c>
    </row>
    <row r="9" spans="1:14" ht="14.25">
      <c r="A9" s="95" t="s">
        <v>13</v>
      </c>
      <c r="B9" s="76">
        <v>1867238.54</v>
      </c>
      <c r="C9" s="76">
        <v>2051162.99</v>
      </c>
      <c r="D9" s="76">
        <v>1785184.26</v>
      </c>
      <c r="E9" s="96">
        <v>1775668.15</v>
      </c>
      <c r="F9" s="96">
        <v>1572073.67</v>
      </c>
      <c r="G9" s="96">
        <v>1982621.37</v>
      </c>
      <c r="H9" s="76">
        <v>1563338.73</v>
      </c>
      <c r="I9" s="96">
        <v>1544325.17</v>
      </c>
      <c r="J9" s="76">
        <v>1861066.79</v>
      </c>
      <c r="K9" s="76">
        <v>1615953.15</v>
      </c>
      <c r="L9" s="76">
        <v>1670989.22</v>
      </c>
      <c r="M9" s="76"/>
      <c r="N9" s="96">
        <f t="shared" si="0"/>
        <v>19289622.039999999</v>
      </c>
    </row>
    <row r="10" spans="1:14" ht="14.25">
      <c r="A10" s="95" t="s">
        <v>14</v>
      </c>
      <c r="B10" s="76">
        <v>2632609.19</v>
      </c>
      <c r="C10" s="76">
        <v>3107902.31</v>
      </c>
      <c r="D10" s="76">
        <v>2830061.8400000003</v>
      </c>
      <c r="E10" s="96">
        <v>3028920.54</v>
      </c>
      <c r="F10" s="96">
        <v>2501563.7599999998</v>
      </c>
      <c r="G10" s="96">
        <v>3152134.87</v>
      </c>
      <c r="H10" s="76">
        <v>2446930.2000000002</v>
      </c>
      <c r="I10" s="96">
        <v>2686964.3</v>
      </c>
      <c r="J10" s="76">
        <v>3092980.38</v>
      </c>
      <c r="K10" s="76">
        <v>3263795.64</v>
      </c>
      <c r="L10" s="76">
        <v>2921135.01</v>
      </c>
      <c r="M10" s="76"/>
      <c r="N10" s="96">
        <f t="shared" si="0"/>
        <v>31664998.039999999</v>
      </c>
    </row>
    <row r="11" spans="1:14" ht="14.25">
      <c r="A11" s="95" t="s">
        <v>15</v>
      </c>
      <c r="B11" s="76">
        <v>128429.25</v>
      </c>
      <c r="C11" s="76">
        <v>128429.25</v>
      </c>
      <c r="D11" s="76">
        <v>128429.25</v>
      </c>
      <c r="E11" s="96">
        <v>128429.25</v>
      </c>
      <c r="F11" s="96">
        <v>128429.25</v>
      </c>
      <c r="G11" s="96">
        <v>128429.25</v>
      </c>
      <c r="H11" s="76">
        <v>128429.25</v>
      </c>
      <c r="I11" s="96">
        <v>128429.25</v>
      </c>
      <c r="J11" s="76">
        <v>128429.25</v>
      </c>
      <c r="K11" s="76">
        <v>128429.25</v>
      </c>
      <c r="L11" s="76">
        <v>128429.25</v>
      </c>
      <c r="M11" s="76"/>
      <c r="N11" s="96">
        <f t="shared" si="0"/>
        <v>1412721.75</v>
      </c>
    </row>
    <row r="12" spans="1:14" ht="14.25">
      <c r="A12" s="95" t="s">
        <v>16</v>
      </c>
      <c r="B12" s="76">
        <v>649208.14</v>
      </c>
      <c r="C12" s="76">
        <v>651581.93000000005</v>
      </c>
      <c r="D12" s="76">
        <v>767969.94999999984</v>
      </c>
      <c r="E12" s="96">
        <v>693009.87</v>
      </c>
      <c r="F12" s="96">
        <v>720295.25</v>
      </c>
      <c r="G12" s="96">
        <v>1091919.4099999999</v>
      </c>
      <c r="H12" s="76">
        <v>645936.29</v>
      </c>
      <c r="I12" s="96">
        <v>658079.05000000005</v>
      </c>
      <c r="J12" s="76">
        <v>1312379.75</v>
      </c>
      <c r="K12" s="76">
        <v>925470.86</v>
      </c>
      <c r="L12" s="76">
        <v>764941.36</v>
      </c>
      <c r="M12" s="76"/>
      <c r="N12" s="96">
        <f t="shared" si="0"/>
        <v>8880791.8599999994</v>
      </c>
    </row>
    <row r="13" spans="1:14" ht="14.25">
      <c r="A13" s="95" t="s">
        <v>17</v>
      </c>
      <c r="B13" s="76">
        <v>1098212.5900000001</v>
      </c>
      <c r="C13" s="76">
        <v>1340632.05</v>
      </c>
      <c r="D13" s="76">
        <v>1188624.82</v>
      </c>
      <c r="E13" s="96">
        <v>1315073.19</v>
      </c>
      <c r="F13" s="96">
        <v>1408916.73</v>
      </c>
      <c r="G13" s="96">
        <v>1450237.31</v>
      </c>
      <c r="H13" s="76">
        <v>1261160.8600000001</v>
      </c>
      <c r="I13" s="96">
        <v>1233147.8799999999</v>
      </c>
      <c r="J13" s="76">
        <v>1546916.77</v>
      </c>
      <c r="K13" s="76">
        <v>1479365.96</v>
      </c>
      <c r="L13" s="76">
        <v>1627382.91</v>
      </c>
      <c r="M13" s="76"/>
      <c r="N13" s="96">
        <f t="shared" si="0"/>
        <v>14949671.07</v>
      </c>
    </row>
    <row r="14" spans="1:14" ht="14.25">
      <c r="A14" s="95" t="s">
        <v>18</v>
      </c>
      <c r="B14" s="76">
        <v>381697.75</v>
      </c>
      <c r="C14" s="76">
        <v>488033.92</v>
      </c>
      <c r="D14" s="76">
        <v>442174.86000000004</v>
      </c>
      <c r="E14" s="96">
        <v>445242.79</v>
      </c>
      <c r="F14" s="96">
        <v>390738.31</v>
      </c>
      <c r="G14" s="96">
        <v>598080.73</v>
      </c>
      <c r="H14" s="76">
        <v>382363.49</v>
      </c>
      <c r="I14" s="96">
        <v>441397.21</v>
      </c>
      <c r="J14" s="76">
        <v>441683.21</v>
      </c>
      <c r="K14" s="76">
        <v>437843.81</v>
      </c>
      <c r="L14" s="76">
        <v>394572.45</v>
      </c>
      <c r="M14" s="76"/>
      <c r="N14" s="96">
        <f t="shared" si="0"/>
        <v>4843828.5299999993</v>
      </c>
    </row>
    <row r="15" spans="1:14" ht="14.25">
      <c r="A15" s="95" t="s">
        <v>19</v>
      </c>
      <c r="B15" s="76">
        <v>111267.95</v>
      </c>
      <c r="C15" s="76">
        <v>111267.95</v>
      </c>
      <c r="D15" s="76">
        <v>111267.95</v>
      </c>
      <c r="E15" s="96">
        <v>111267.95</v>
      </c>
      <c r="F15" s="96">
        <v>111267.95</v>
      </c>
      <c r="G15" s="96">
        <v>111267.95</v>
      </c>
      <c r="H15" s="76">
        <v>111267.95</v>
      </c>
      <c r="I15" s="96">
        <v>111267.95</v>
      </c>
      <c r="J15" s="76">
        <v>111267.95</v>
      </c>
      <c r="K15" s="76">
        <v>111267.95</v>
      </c>
      <c r="L15" s="76">
        <v>111267.95</v>
      </c>
      <c r="M15" s="76"/>
      <c r="N15" s="96">
        <f t="shared" si="0"/>
        <v>1223947.4499999997</v>
      </c>
    </row>
    <row r="16" spans="1:14" ht="14.25">
      <c r="A16" s="95" t="s">
        <v>20</v>
      </c>
      <c r="B16" s="76">
        <v>1265402.78</v>
      </c>
      <c r="C16" s="76">
        <v>1537952.1</v>
      </c>
      <c r="D16" s="76">
        <v>1320405.9499999997</v>
      </c>
      <c r="E16" s="96">
        <v>1604711.46</v>
      </c>
      <c r="F16" s="96">
        <v>1444604.2</v>
      </c>
      <c r="G16" s="96">
        <v>1668835.06</v>
      </c>
      <c r="H16" s="76">
        <v>1290430.07</v>
      </c>
      <c r="I16" s="96">
        <v>1590494.32</v>
      </c>
      <c r="J16" s="76">
        <v>1928341.61</v>
      </c>
      <c r="K16" s="76">
        <v>1501338.32</v>
      </c>
      <c r="L16" s="76">
        <v>1870318.76</v>
      </c>
      <c r="M16" s="76"/>
      <c r="N16" s="96">
        <f t="shared" si="0"/>
        <v>17022834.629999999</v>
      </c>
    </row>
    <row r="17" spans="1:14" ht="14.25">
      <c r="A17" s="95" t="s">
        <v>21</v>
      </c>
      <c r="B17" s="76">
        <v>161217.45000000001</v>
      </c>
      <c r="C17" s="76">
        <v>161217.45000000001</v>
      </c>
      <c r="D17" s="76">
        <v>161217.45000000001</v>
      </c>
      <c r="E17" s="96">
        <v>161217.45000000001</v>
      </c>
      <c r="F17" s="96">
        <v>161217.45000000001</v>
      </c>
      <c r="G17" s="96">
        <v>161217.45000000001</v>
      </c>
      <c r="H17" s="76">
        <v>161217.45000000001</v>
      </c>
      <c r="I17" s="96">
        <v>161217.45000000001</v>
      </c>
      <c r="J17" s="76">
        <v>161217.45000000001</v>
      </c>
      <c r="K17" s="76">
        <v>161217.45000000001</v>
      </c>
      <c r="L17" s="76">
        <v>161217.45000000001</v>
      </c>
      <c r="M17" s="76"/>
      <c r="N17" s="96">
        <f t="shared" si="0"/>
        <v>1773391.9499999997</v>
      </c>
    </row>
    <row r="18" spans="1:14" ht="14.25">
      <c r="A18" s="95" t="s">
        <v>22</v>
      </c>
      <c r="B18" s="76">
        <v>1430910.51</v>
      </c>
      <c r="C18" s="76">
        <v>1750011.46</v>
      </c>
      <c r="D18" s="76">
        <v>1677811.1</v>
      </c>
      <c r="E18" s="96">
        <v>1781594.6</v>
      </c>
      <c r="F18" s="96">
        <v>1581887.53</v>
      </c>
      <c r="G18" s="96">
        <v>2087418.75</v>
      </c>
      <c r="H18" s="76">
        <v>1493206.66</v>
      </c>
      <c r="I18" s="96">
        <v>1626352.53</v>
      </c>
      <c r="J18" s="76">
        <v>1813065.49</v>
      </c>
      <c r="K18" s="76">
        <v>1462100.93</v>
      </c>
      <c r="L18" s="76">
        <v>1474545.78</v>
      </c>
      <c r="M18" s="76"/>
      <c r="N18" s="96">
        <f t="shared" si="0"/>
        <v>18178905.34</v>
      </c>
    </row>
    <row r="19" spans="1:14" ht="14.25">
      <c r="A19" s="95" t="s">
        <v>23</v>
      </c>
      <c r="B19" s="76">
        <v>208043.03</v>
      </c>
      <c r="C19" s="76">
        <v>208043.03</v>
      </c>
      <c r="D19" s="76">
        <v>208043.03</v>
      </c>
      <c r="E19" s="96">
        <v>208043.03</v>
      </c>
      <c r="F19" s="96">
        <v>208043.03</v>
      </c>
      <c r="G19" s="96">
        <v>208043.03</v>
      </c>
      <c r="H19" s="76">
        <v>208043.03</v>
      </c>
      <c r="I19" s="96">
        <v>208043.03</v>
      </c>
      <c r="J19" s="76">
        <v>208043.03</v>
      </c>
      <c r="K19" s="76">
        <v>208043.03</v>
      </c>
      <c r="L19" s="76">
        <v>208043.03</v>
      </c>
      <c r="M19" s="76"/>
      <c r="N19" s="96">
        <f t="shared" si="0"/>
        <v>2288473.33</v>
      </c>
    </row>
    <row r="20" spans="1:14" ht="14.25">
      <c r="A20" s="95" t="s">
        <v>24</v>
      </c>
      <c r="B20" s="76">
        <v>1150096.1299999999</v>
      </c>
      <c r="C20" s="76">
        <v>1755156.15</v>
      </c>
      <c r="D20" s="76">
        <v>1387421.2600000002</v>
      </c>
      <c r="E20" s="96">
        <v>1120569.82</v>
      </c>
      <c r="F20" s="96">
        <v>1055796.79</v>
      </c>
      <c r="G20" s="96">
        <v>3751948.89</v>
      </c>
      <c r="H20" s="76">
        <v>929449.57</v>
      </c>
      <c r="I20" s="96">
        <v>1197547.3500000001</v>
      </c>
      <c r="J20" s="76">
        <v>1443363.22</v>
      </c>
      <c r="K20" s="76">
        <v>1200811.02</v>
      </c>
      <c r="L20" s="76">
        <v>1136386.18</v>
      </c>
      <c r="M20" s="76"/>
      <c r="N20" s="96">
        <f t="shared" si="0"/>
        <v>16128546.380000001</v>
      </c>
    </row>
    <row r="21" spans="1:14" ht="14.25">
      <c r="A21" s="95" t="s">
        <v>25</v>
      </c>
      <c r="B21" s="76">
        <v>17900686.43</v>
      </c>
      <c r="C21" s="76">
        <v>21033912.329999998</v>
      </c>
      <c r="D21" s="76">
        <v>17830169.730000004</v>
      </c>
      <c r="E21" s="96">
        <v>18776119.510000002</v>
      </c>
      <c r="F21" s="96">
        <v>17004352.609999999</v>
      </c>
      <c r="G21" s="96">
        <v>21542976.59</v>
      </c>
      <c r="H21" s="76">
        <v>16469710.32</v>
      </c>
      <c r="I21" s="96">
        <v>16237574.310000001</v>
      </c>
      <c r="J21" s="76">
        <v>20481616.25</v>
      </c>
      <c r="K21" s="76">
        <v>18554858.359999999</v>
      </c>
      <c r="L21" s="76">
        <v>19209264.620000001</v>
      </c>
      <c r="M21" s="76"/>
      <c r="N21" s="96">
        <f t="shared" si="0"/>
        <v>205041241.06</v>
      </c>
    </row>
    <row r="22" spans="1:14" ht="14.25">
      <c r="A22" s="95" t="s">
        <v>26</v>
      </c>
      <c r="B22" s="76">
        <v>405704.16</v>
      </c>
      <c r="C22" s="76">
        <v>763834.11</v>
      </c>
      <c r="D22" s="96">
        <v>455356.29999999993</v>
      </c>
      <c r="E22" s="96">
        <v>657040.32999999996</v>
      </c>
      <c r="F22" s="96">
        <v>457118.54</v>
      </c>
      <c r="G22" s="96">
        <v>531992.43000000005</v>
      </c>
      <c r="H22" s="76">
        <v>640467.36</v>
      </c>
      <c r="I22" s="96">
        <v>740496.61</v>
      </c>
      <c r="J22" s="76">
        <v>811298.57</v>
      </c>
      <c r="K22" s="76">
        <v>622463.32999999996</v>
      </c>
      <c r="L22" s="76">
        <v>941707.36</v>
      </c>
      <c r="M22" s="76"/>
      <c r="N22" s="96">
        <f t="shared" si="0"/>
        <v>7027479.1000000006</v>
      </c>
    </row>
    <row r="23" spans="1:14" ht="14.25">
      <c r="A23" s="95"/>
      <c r="B23" s="76"/>
      <c r="C23" s="96"/>
      <c r="D23" s="96"/>
      <c r="E23" s="96"/>
      <c r="F23" s="96"/>
      <c r="G23" s="96"/>
      <c r="H23" s="96"/>
      <c r="I23" s="96"/>
      <c r="J23" s="96"/>
      <c r="K23" s="96"/>
      <c r="L23" s="96"/>
      <c r="M23" s="96"/>
      <c r="N23" s="96"/>
    </row>
    <row r="24" spans="1:14" ht="14.25">
      <c r="A24" s="95" t="s">
        <v>9</v>
      </c>
      <c r="B24" s="99">
        <f>SUM(B6:B23)</f>
        <v>117690564.19000003</v>
      </c>
      <c r="C24" s="99">
        <f t="shared" ref="C24:M24" si="1">SUM(C6:C23)</f>
        <v>137910418.06999999</v>
      </c>
      <c r="D24" s="99">
        <f t="shared" si="1"/>
        <v>123869115.13000003</v>
      </c>
      <c r="E24" s="99">
        <f t="shared" si="1"/>
        <v>131032586.63000001</v>
      </c>
      <c r="F24" s="99">
        <f>SUM(F6:F23)</f>
        <v>125103019.64000003</v>
      </c>
      <c r="G24" s="99">
        <f t="shared" si="1"/>
        <v>153591126.77000001</v>
      </c>
      <c r="H24" s="99">
        <f t="shared" si="1"/>
        <v>119628166.64999999</v>
      </c>
      <c r="I24" s="99">
        <f t="shared" si="1"/>
        <v>123314390.23999998</v>
      </c>
      <c r="J24" s="99">
        <f t="shared" si="1"/>
        <v>145457319.10999998</v>
      </c>
      <c r="K24" s="99">
        <f t="shared" si="1"/>
        <v>131078431</v>
      </c>
      <c r="L24" s="99">
        <f t="shared" si="1"/>
        <v>134596695.79000005</v>
      </c>
      <c r="M24" s="99">
        <f t="shared" si="1"/>
        <v>0</v>
      </c>
      <c r="N24" s="99">
        <f>SUM(N6:N22)</f>
        <v>1443271833.2199998</v>
      </c>
    </row>
    <row r="25" spans="1:14" ht="14.25">
      <c r="A25" s="95"/>
      <c r="B25" s="95"/>
      <c r="C25" s="95"/>
      <c r="D25" s="95"/>
      <c r="E25" s="95"/>
      <c r="F25" s="95"/>
      <c r="G25" s="95"/>
      <c r="H25" s="95"/>
      <c r="I25" s="95"/>
      <c r="J25" s="95"/>
      <c r="K25" s="95"/>
      <c r="L25" s="95"/>
      <c r="M25" s="95"/>
      <c r="N25" s="95"/>
    </row>
    <row r="26" spans="1:14" ht="14.25">
      <c r="A26" s="95" t="s">
        <v>40</v>
      </c>
      <c r="B26" s="96">
        <v>2106976.31</v>
      </c>
      <c r="C26" s="96">
        <v>2484043.94</v>
      </c>
      <c r="D26" s="96">
        <v>2215281.91</v>
      </c>
      <c r="E26" s="96">
        <v>2346614.89</v>
      </c>
      <c r="F26" s="96">
        <v>2240393.2799999998</v>
      </c>
      <c r="G26" s="96">
        <v>2752453.67</v>
      </c>
      <c r="H26" s="96">
        <v>2139594.5499999998</v>
      </c>
      <c r="I26" s="96">
        <v>2208503.12</v>
      </c>
      <c r="J26" s="90">
        <v>2601246.2200000002</v>
      </c>
      <c r="K26" s="90">
        <v>2351757.34</v>
      </c>
      <c r="L26" s="90">
        <v>2411327.3199999998</v>
      </c>
      <c r="M26" s="90"/>
      <c r="N26" s="96">
        <f>SUM(B26:M26)</f>
        <v>25858192.550000001</v>
      </c>
    </row>
    <row r="27" spans="1:14" ht="14.25">
      <c r="A27" s="95" t="s">
        <v>41</v>
      </c>
      <c r="B27" s="96">
        <v>594256.84</v>
      </c>
      <c r="C27" s="96">
        <v>1542712.04</v>
      </c>
      <c r="D27" s="96">
        <v>540497.1</v>
      </c>
      <c r="E27" s="96">
        <v>586013.1</v>
      </c>
      <c r="F27" s="96">
        <v>629465.06000000006</v>
      </c>
      <c r="G27" s="96">
        <v>811825.99</v>
      </c>
      <c r="H27" s="96">
        <v>434742.36</v>
      </c>
      <c r="I27" s="96">
        <v>592332.01</v>
      </c>
      <c r="J27" s="90">
        <v>396723.52</v>
      </c>
      <c r="K27" s="90">
        <v>880231.64</v>
      </c>
      <c r="L27" s="90">
        <v>617078.87</v>
      </c>
      <c r="M27" s="90"/>
      <c r="N27" s="96">
        <f>SUM(B27:M27)</f>
        <v>7625878.5299999993</v>
      </c>
    </row>
    <row r="28" spans="1:14" ht="14.25">
      <c r="A28" s="95" t="s">
        <v>280</v>
      </c>
      <c r="B28" s="96">
        <v>7880.85</v>
      </c>
      <c r="C28" s="96">
        <v>10927.38</v>
      </c>
      <c r="D28" s="96">
        <v>70110.740000000005</v>
      </c>
      <c r="E28" s="96">
        <v>130701.01</v>
      </c>
      <c r="F28" s="96">
        <v>53337.69</v>
      </c>
      <c r="G28" s="96">
        <v>130574.11</v>
      </c>
      <c r="H28" s="96">
        <v>62246.53</v>
      </c>
      <c r="I28" s="90">
        <v>87375.54</v>
      </c>
      <c r="J28" s="90">
        <v>190391.52</v>
      </c>
      <c r="K28" s="90">
        <v>77925.570000000007</v>
      </c>
      <c r="L28" s="90">
        <v>169308.4</v>
      </c>
      <c r="M28" s="90"/>
      <c r="N28" s="96">
        <f>SUM(B28:M28)</f>
        <v>990779.34</v>
      </c>
    </row>
    <row r="29" spans="1:14" ht="15">
      <c r="K29" s="102" t="s">
        <v>42</v>
      </c>
      <c r="L29" s="102"/>
      <c r="M29" s="102"/>
      <c r="N29" s="103">
        <f>N24+N26+N27+N28</f>
        <v>1477746683.6399996</v>
      </c>
    </row>
    <row r="30" spans="1:14" ht="16.5">
      <c r="K30" s="104" t="s">
        <v>43</v>
      </c>
      <c r="L30" s="104"/>
      <c r="M30" s="104"/>
      <c r="N30" s="105">
        <v>0</v>
      </c>
    </row>
    <row r="31" spans="1:14" ht="14.25">
      <c r="K31" s="104" t="s">
        <v>44</v>
      </c>
      <c r="L31" s="104"/>
      <c r="M31" s="104"/>
      <c r="N31" s="106">
        <f>SUM(N29:N30)</f>
        <v>1477746683.6399996</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0" customWidth="1"/>
    <col min="2" max="2" width="15.7109375" style="30" bestFit="1" customWidth="1"/>
    <col min="3" max="3" width="16.85546875" style="30" bestFit="1" customWidth="1"/>
    <col min="4" max="7" width="15.7109375" style="30" bestFit="1" customWidth="1"/>
    <col min="8" max="8" width="16.85546875" style="30" bestFit="1" customWidth="1"/>
    <col min="9" max="10" width="15.7109375" style="30" bestFit="1" customWidth="1"/>
    <col min="11" max="12" width="16.85546875" style="30" bestFit="1" customWidth="1"/>
    <col min="13" max="13" width="22.28515625" style="30" bestFit="1" customWidth="1"/>
    <col min="14" max="14" width="23.5703125" style="30" bestFit="1" customWidth="1"/>
    <col min="15" max="15" width="17.7109375" style="30" bestFit="1" customWidth="1"/>
    <col min="16" max="256" width="9.140625" style="30"/>
    <col min="257" max="257" width="23.28515625" style="30" customWidth="1"/>
    <col min="258" max="269" width="14" style="30" bestFit="1" customWidth="1"/>
    <col min="270" max="270" width="15" style="30" bestFit="1" customWidth="1"/>
    <col min="271" max="271" width="16" style="30" bestFit="1" customWidth="1"/>
    <col min="272" max="512" width="9.140625" style="30"/>
    <col min="513" max="513" width="23.28515625" style="30" customWidth="1"/>
    <col min="514" max="525" width="14" style="30" bestFit="1" customWidth="1"/>
    <col min="526" max="526" width="15" style="30" bestFit="1" customWidth="1"/>
    <col min="527" max="527" width="16" style="30" bestFit="1" customWidth="1"/>
    <col min="528" max="768" width="9.140625" style="30"/>
    <col min="769" max="769" width="23.28515625" style="30" customWidth="1"/>
    <col min="770" max="781" width="14" style="30" bestFit="1" customWidth="1"/>
    <col min="782" max="782" width="15" style="30" bestFit="1" customWidth="1"/>
    <col min="783" max="783" width="16" style="30" bestFit="1" customWidth="1"/>
    <col min="784" max="1024" width="9.140625" style="30"/>
    <col min="1025" max="1025" width="23.28515625" style="30" customWidth="1"/>
    <col min="1026" max="1037" width="14" style="30" bestFit="1" customWidth="1"/>
    <col min="1038" max="1038" width="15" style="30" bestFit="1" customWidth="1"/>
    <col min="1039" max="1039" width="16" style="30" bestFit="1" customWidth="1"/>
    <col min="1040" max="1280" width="9.140625" style="30"/>
    <col min="1281" max="1281" width="23.28515625" style="30" customWidth="1"/>
    <col min="1282" max="1293" width="14" style="30" bestFit="1" customWidth="1"/>
    <col min="1294" max="1294" width="15" style="30" bestFit="1" customWidth="1"/>
    <col min="1295" max="1295" width="16" style="30" bestFit="1" customWidth="1"/>
    <col min="1296" max="1536" width="9.140625" style="30"/>
    <col min="1537" max="1537" width="23.28515625" style="30" customWidth="1"/>
    <col min="1538" max="1549" width="14" style="30" bestFit="1" customWidth="1"/>
    <col min="1550" max="1550" width="15" style="30" bestFit="1" customWidth="1"/>
    <col min="1551" max="1551" width="16" style="30" bestFit="1" customWidth="1"/>
    <col min="1552" max="1792" width="9.140625" style="30"/>
    <col min="1793" max="1793" width="23.28515625" style="30" customWidth="1"/>
    <col min="1794" max="1805" width="14" style="30" bestFit="1" customWidth="1"/>
    <col min="1806" max="1806" width="15" style="30" bestFit="1" customWidth="1"/>
    <col min="1807" max="1807" width="16" style="30" bestFit="1" customWidth="1"/>
    <col min="1808" max="2048" width="9.140625" style="30"/>
    <col min="2049" max="2049" width="23.28515625" style="30" customWidth="1"/>
    <col min="2050" max="2061" width="14" style="30" bestFit="1" customWidth="1"/>
    <col min="2062" max="2062" width="15" style="30" bestFit="1" customWidth="1"/>
    <col min="2063" max="2063" width="16" style="30" bestFit="1" customWidth="1"/>
    <col min="2064" max="2304" width="9.140625" style="30"/>
    <col min="2305" max="2305" width="23.28515625" style="30" customWidth="1"/>
    <col min="2306" max="2317" width="14" style="30" bestFit="1" customWidth="1"/>
    <col min="2318" max="2318" width="15" style="30" bestFit="1" customWidth="1"/>
    <col min="2319" max="2319" width="16" style="30" bestFit="1" customWidth="1"/>
    <col min="2320" max="2560" width="9.140625" style="30"/>
    <col min="2561" max="2561" width="23.28515625" style="30" customWidth="1"/>
    <col min="2562" max="2573" width="14" style="30" bestFit="1" customWidth="1"/>
    <col min="2574" max="2574" width="15" style="30" bestFit="1" customWidth="1"/>
    <col min="2575" max="2575" width="16" style="30" bestFit="1" customWidth="1"/>
    <col min="2576" max="2816" width="9.140625" style="30"/>
    <col min="2817" max="2817" width="23.28515625" style="30" customWidth="1"/>
    <col min="2818" max="2829" width="14" style="30" bestFit="1" customWidth="1"/>
    <col min="2830" max="2830" width="15" style="30" bestFit="1" customWidth="1"/>
    <col min="2831" max="2831" width="16" style="30" bestFit="1" customWidth="1"/>
    <col min="2832" max="3072" width="9.140625" style="30"/>
    <col min="3073" max="3073" width="23.28515625" style="30" customWidth="1"/>
    <col min="3074" max="3085" width="14" style="30" bestFit="1" customWidth="1"/>
    <col min="3086" max="3086" width="15" style="30" bestFit="1" customWidth="1"/>
    <col min="3087" max="3087" width="16" style="30" bestFit="1" customWidth="1"/>
    <col min="3088" max="3328" width="9.140625" style="30"/>
    <col min="3329" max="3329" width="23.28515625" style="30" customWidth="1"/>
    <col min="3330" max="3341" width="14" style="30" bestFit="1" customWidth="1"/>
    <col min="3342" max="3342" width="15" style="30" bestFit="1" customWidth="1"/>
    <col min="3343" max="3343" width="16" style="30" bestFit="1" customWidth="1"/>
    <col min="3344" max="3584" width="9.140625" style="30"/>
    <col min="3585" max="3585" width="23.28515625" style="30" customWidth="1"/>
    <col min="3586" max="3597" width="14" style="30" bestFit="1" customWidth="1"/>
    <col min="3598" max="3598" width="15" style="30" bestFit="1" customWidth="1"/>
    <col min="3599" max="3599" width="16" style="30" bestFit="1" customWidth="1"/>
    <col min="3600" max="3840" width="9.140625" style="30"/>
    <col min="3841" max="3841" width="23.28515625" style="30" customWidth="1"/>
    <col min="3842" max="3853" width="14" style="30" bestFit="1" customWidth="1"/>
    <col min="3854" max="3854" width="15" style="30" bestFit="1" customWidth="1"/>
    <col min="3855" max="3855" width="16" style="30" bestFit="1" customWidth="1"/>
    <col min="3856" max="4096" width="9.140625" style="30"/>
    <col min="4097" max="4097" width="23.28515625" style="30" customWidth="1"/>
    <col min="4098" max="4109" width="14" style="30" bestFit="1" customWidth="1"/>
    <col min="4110" max="4110" width="15" style="30" bestFit="1" customWidth="1"/>
    <col min="4111" max="4111" width="16" style="30" bestFit="1" customWidth="1"/>
    <col min="4112" max="4352" width="9.140625" style="30"/>
    <col min="4353" max="4353" width="23.28515625" style="30" customWidth="1"/>
    <col min="4354" max="4365" width="14" style="30" bestFit="1" customWidth="1"/>
    <col min="4366" max="4366" width="15" style="30" bestFit="1" customWidth="1"/>
    <col min="4367" max="4367" width="16" style="30" bestFit="1" customWidth="1"/>
    <col min="4368" max="4608" width="9.140625" style="30"/>
    <col min="4609" max="4609" width="23.28515625" style="30" customWidth="1"/>
    <col min="4610" max="4621" width="14" style="30" bestFit="1" customWidth="1"/>
    <col min="4622" max="4622" width="15" style="30" bestFit="1" customWidth="1"/>
    <col min="4623" max="4623" width="16" style="30" bestFit="1" customWidth="1"/>
    <col min="4624" max="4864" width="9.140625" style="30"/>
    <col min="4865" max="4865" width="23.28515625" style="30" customWidth="1"/>
    <col min="4866" max="4877" width="14" style="30" bestFit="1" customWidth="1"/>
    <col min="4878" max="4878" width="15" style="30" bestFit="1" customWidth="1"/>
    <col min="4879" max="4879" width="16" style="30" bestFit="1" customWidth="1"/>
    <col min="4880" max="5120" width="9.140625" style="30"/>
    <col min="5121" max="5121" width="23.28515625" style="30" customWidth="1"/>
    <col min="5122" max="5133" width="14" style="30" bestFit="1" customWidth="1"/>
    <col min="5134" max="5134" width="15" style="30" bestFit="1" customWidth="1"/>
    <col min="5135" max="5135" width="16" style="30" bestFit="1" customWidth="1"/>
    <col min="5136" max="5376" width="9.140625" style="30"/>
    <col min="5377" max="5377" width="23.28515625" style="30" customWidth="1"/>
    <col min="5378" max="5389" width="14" style="30" bestFit="1" customWidth="1"/>
    <col min="5390" max="5390" width="15" style="30" bestFit="1" customWidth="1"/>
    <col min="5391" max="5391" width="16" style="30" bestFit="1" customWidth="1"/>
    <col min="5392" max="5632" width="9.140625" style="30"/>
    <col min="5633" max="5633" width="23.28515625" style="30" customWidth="1"/>
    <col min="5634" max="5645" width="14" style="30" bestFit="1" customWidth="1"/>
    <col min="5646" max="5646" width="15" style="30" bestFit="1" customWidth="1"/>
    <col min="5647" max="5647" width="16" style="30" bestFit="1" customWidth="1"/>
    <col min="5648" max="5888" width="9.140625" style="30"/>
    <col min="5889" max="5889" width="23.28515625" style="30" customWidth="1"/>
    <col min="5890" max="5901" width="14" style="30" bestFit="1" customWidth="1"/>
    <col min="5902" max="5902" width="15" style="30" bestFit="1" customWidth="1"/>
    <col min="5903" max="5903" width="16" style="30" bestFit="1" customWidth="1"/>
    <col min="5904" max="6144" width="9.140625" style="30"/>
    <col min="6145" max="6145" width="23.28515625" style="30" customWidth="1"/>
    <col min="6146" max="6157" width="14" style="30" bestFit="1" customWidth="1"/>
    <col min="6158" max="6158" width="15" style="30" bestFit="1" customWidth="1"/>
    <col min="6159" max="6159" width="16" style="30" bestFit="1" customWidth="1"/>
    <col min="6160" max="6400" width="9.140625" style="30"/>
    <col min="6401" max="6401" width="23.28515625" style="30" customWidth="1"/>
    <col min="6402" max="6413" width="14" style="30" bestFit="1" customWidth="1"/>
    <col min="6414" max="6414" width="15" style="30" bestFit="1" customWidth="1"/>
    <col min="6415" max="6415" width="16" style="30" bestFit="1" customWidth="1"/>
    <col min="6416" max="6656" width="9.140625" style="30"/>
    <col min="6657" max="6657" width="23.28515625" style="30" customWidth="1"/>
    <col min="6658" max="6669" width="14" style="30" bestFit="1" customWidth="1"/>
    <col min="6670" max="6670" width="15" style="30" bestFit="1" customWidth="1"/>
    <col min="6671" max="6671" width="16" style="30" bestFit="1" customWidth="1"/>
    <col min="6672" max="6912" width="9.140625" style="30"/>
    <col min="6913" max="6913" width="23.28515625" style="30" customWidth="1"/>
    <col min="6914" max="6925" width="14" style="30" bestFit="1" customWidth="1"/>
    <col min="6926" max="6926" width="15" style="30" bestFit="1" customWidth="1"/>
    <col min="6927" max="6927" width="16" style="30" bestFit="1" customWidth="1"/>
    <col min="6928" max="7168" width="9.140625" style="30"/>
    <col min="7169" max="7169" width="23.28515625" style="30" customWidth="1"/>
    <col min="7170" max="7181" width="14" style="30" bestFit="1" customWidth="1"/>
    <col min="7182" max="7182" width="15" style="30" bestFit="1" customWidth="1"/>
    <col min="7183" max="7183" width="16" style="30" bestFit="1" customWidth="1"/>
    <col min="7184" max="7424" width="9.140625" style="30"/>
    <col min="7425" max="7425" width="23.28515625" style="30" customWidth="1"/>
    <col min="7426" max="7437" width="14" style="30" bestFit="1" customWidth="1"/>
    <col min="7438" max="7438" width="15" style="30" bestFit="1" customWidth="1"/>
    <col min="7439" max="7439" width="16" style="30" bestFit="1" customWidth="1"/>
    <col min="7440" max="7680" width="9.140625" style="30"/>
    <col min="7681" max="7681" width="23.28515625" style="30" customWidth="1"/>
    <col min="7682" max="7693" width="14" style="30" bestFit="1" customWidth="1"/>
    <col min="7694" max="7694" width="15" style="30" bestFit="1" customWidth="1"/>
    <col min="7695" max="7695" width="16" style="30" bestFit="1" customWidth="1"/>
    <col min="7696" max="7936" width="9.140625" style="30"/>
    <col min="7937" max="7937" width="23.28515625" style="30" customWidth="1"/>
    <col min="7938" max="7949" width="14" style="30" bestFit="1" customWidth="1"/>
    <col min="7950" max="7950" width="15" style="30" bestFit="1" customWidth="1"/>
    <col min="7951" max="7951" width="16" style="30" bestFit="1" customWidth="1"/>
    <col min="7952" max="8192" width="9.140625" style="30"/>
    <col min="8193" max="8193" width="23.28515625" style="30" customWidth="1"/>
    <col min="8194" max="8205" width="14" style="30" bestFit="1" customWidth="1"/>
    <col min="8206" max="8206" width="15" style="30" bestFit="1" customWidth="1"/>
    <col min="8207" max="8207" width="16" style="30" bestFit="1" customWidth="1"/>
    <col min="8208" max="8448" width="9.140625" style="30"/>
    <col min="8449" max="8449" width="23.28515625" style="30" customWidth="1"/>
    <col min="8450" max="8461" width="14" style="30" bestFit="1" customWidth="1"/>
    <col min="8462" max="8462" width="15" style="30" bestFit="1" customWidth="1"/>
    <col min="8463" max="8463" width="16" style="30" bestFit="1" customWidth="1"/>
    <col min="8464" max="8704" width="9.140625" style="30"/>
    <col min="8705" max="8705" width="23.28515625" style="30" customWidth="1"/>
    <col min="8706" max="8717" width="14" style="30" bestFit="1" customWidth="1"/>
    <col min="8718" max="8718" width="15" style="30" bestFit="1" customWidth="1"/>
    <col min="8719" max="8719" width="16" style="30" bestFit="1" customWidth="1"/>
    <col min="8720" max="8960" width="9.140625" style="30"/>
    <col min="8961" max="8961" width="23.28515625" style="30" customWidth="1"/>
    <col min="8962" max="8973" width="14" style="30" bestFit="1" customWidth="1"/>
    <col min="8974" max="8974" width="15" style="30" bestFit="1" customWidth="1"/>
    <col min="8975" max="8975" width="16" style="30" bestFit="1" customWidth="1"/>
    <col min="8976" max="9216" width="9.140625" style="30"/>
    <col min="9217" max="9217" width="23.28515625" style="30" customWidth="1"/>
    <col min="9218" max="9229" width="14" style="30" bestFit="1" customWidth="1"/>
    <col min="9230" max="9230" width="15" style="30" bestFit="1" customWidth="1"/>
    <col min="9231" max="9231" width="16" style="30" bestFit="1" customWidth="1"/>
    <col min="9232" max="9472" width="9.140625" style="30"/>
    <col min="9473" max="9473" width="23.28515625" style="30" customWidth="1"/>
    <col min="9474" max="9485" width="14" style="30" bestFit="1" customWidth="1"/>
    <col min="9486" max="9486" width="15" style="30" bestFit="1" customWidth="1"/>
    <col min="9487" max="9487" width="16" style="30" bestFit="1" customWidth="1"/>
    <col min="9488" max="9728" width="9.140625" style="30"/>
    <col min="9729" max="9729" width="23.28515625" style="30" customWidth="1"/>
    <col min="9730" max="9741" width="14" style="30" bestFit="1" customWidth="1"/>
    <col min="9742" max="9742" width="15" style="30" bestFit="1" customWidth="1"/>
    <col min="9743" max="9743" width="16" style="30" bestFit="1" customWidth="1"/>
    <col min="9744" max="9984" width="9.140625" style="30"/>
    <col min="9985" max="9985" width="23.28515625" style="30" customWidth="1"/>
    <col min="9986" max="9997" width="14" style="30" bestFit="1" customWidth="1"/>
    <col min="9998" max="9998" width="15" style="30" bestFit="1" customWidth="1"/>
    <col min="9999" max="9999" width="16" style="30" bestFit="1" customWidth="1"/>
    <col min="10000" max="10240" width="9.140625" style="30"/>
    <col min="10241" max="10241" width="23.28515625" style="30" customWidth="1"/>
    <col min="10242" max="10253" width="14" style="30" bestFit="1" customWidth="1"/>
    <col min="10254" max="10254" width="15" style="30" bestFit="1" customWidth="1"/>
    <col min="10255" max="10255" width="16" style="30" bestFit="1" customWidth="1"/>
    <col min="10256" max="10496" width="9.140625" style="30"/>
    <col min="10497" max="10497" width="23.28515625" style="30" customWidth="1"/>
    <col min="10498" max="10509" width="14" style="30" bestFit="1" customWidth="1"/>
    <col min="10510" max="10510" width="15" style="30" bestFit="1" customWidth="1"/>
    <col min="10511" max="10511" width="16" style="30" bestFit="1" customWidth="1"/>
    <col min="10512" max="10752" width="9.140625" style="30"/>
    <col min="10753" max="10753" width="23.28515625" style="30" customWidth="1"/>
    <col min="10754" max="10765" width="14" style="30" bestFit="1" customWidth="1"/>
    <col min="10766" max="10766" width="15" style="30" bestFit="1" customWidth="1"/>
    <col min="10767" max="10767" width="16" style="30" bestFit="1" customWidth="1"/>
    <col min="10768" max="11008" width="9.140625" style="30"/>
    <col min="11009" max="11009" width="23.28515625" style="30" customWidth="1"/>
    <col min="11010" max="11021" width="14" style="30" bestFit="1" customWidth="1"/>
    <col min="11022" max="11022" width="15" style="30" bestFit="1" customWidth="1"/>
    <col min="11023" max="11023" width="16" style="30" bestFit="1" customWidth="1"/>
    <col min="11024" max="11264" width="9.140625" style="30"/>
    <col min="11265" max="11265" width="23.28515625" style="30" customWidth="1"/>
    <col min="11266" max="11277" width="14" style="30" bestFit="1" customWidth="1"/>
    <col min="11278" max="11278" width="15" style="30" bestFit="1" customWidth="1"/>
    <col min="11279" max="11279" width="16" style="30" bestFit="1" customWidth="1"/>
    <col min="11280" max="11520" width="9.140625" style="30"/>
    <col min="11521" max="11521" width="23.28515625" style="30" customWidth="1"/>
    <col min="11522" max="11533" width="14" style="30" bestFit="1" customWidth="1"/>
    <col min="11534" max="11534" width="15" style="30" bestFit="1" customWidth="1"/>
    <col min="11535" max="11535" width="16" style="30" bestFit="1" customWidth="1"/>
    <col min="11536" max="11776" width="9.140625" style="30"/>
    <col min="11777" max="11777" width="23.28515625" style="30" customWidth="1"/>
    <col min="11778" max="11789" width="14" style="30" bestFit="1" customWidth="1"/>
    <col min="11790" max="11790" width="15" style="30" bestFit="1" customWidth="1"/>
    <col min="11791" max="11791" width="16" style="30" bestFit="1" customWidth="1"/>
    <col min="11792" max="12032" width="9.140625" style="30"/>
    <col min="12033" max="12033" width="23.28515625" style="30" customWidth="1"/>
    <col min="12034" max="12045" width="14" style="30" bestFit="1" customWidth="1"/>
    <col min="12046" max="12046" width="15" style="30" bestFit="1" customWidth="1"/>
    <col min="12047" max="12047" width="16" style="30" bestFit="1" customWidth="1"/>
    <col min="12048" max="12288" width="9.140625" style="30"/>
    <col min="12289" max="12289" width="23.28515625" style="30" customWidth="1"/>
    <col min="12290" max="12301" width="14" style="30" bestFit="1" customWidth="1"/>
    <col min="12302" max="12302" width="15" style="30" bestFit="1" customWidth="1"/>
    <col min="12303" max="12303" width="16" style="30" bestFit="1" customWidth="1"/>
    <col min="12304" max="12544" width="9.140625" style="30"/>
    <col min="12545" max="12545" width="23.28515625" style="30" customWidth="1"/>
    <col min="12546" max="12557" width="14" style="30" bestFit="1" customWidth="1"/>
    <col min="12558" max="12558" width="15" style="30" bestFit="1" customWidth="1"/>
    <col min="12559" max="12559" width="16" style="30" bestFit="1" customWidth="1"/>
    <col min="12560" max="12800" width="9.140625" style="30"/>
    <col min="12801" max="12801" width="23.28515625" style="30" customWidth="1"/>
    <col min="12802" max="12813" width="14" style="30" bestFit="1" customWidth="1"/>
    <col min="12814" max="12814" width="15" style="30" bestFit="1" customWidth="1"/>
    <col min="12815" max="12815" width="16" style="30" bestFit="1" customWidth="1"/>
    <col min="12816" max="13056" width="9.140625" style="30"/>
    <col min="13057" max="13057" width="23.28515625" style="30" customWidth="1"/>
    <col min="13058" max="13069" width="14" style="30" bestFit="1" customWidth="1"/>
    <col min="13070" max="13070" width="15" style="30" bestFit="1" customWidth="1"/>
    <col min="13071" max="13071" width="16" style="30" bestFit="1" customWidth="1"/>
    <col min="13072" max="13312" width="9.140625" style="30"/>
    <col min="13313" max="13313" width="23.28515625" style="30" customWidth="1"/>
    <col min="13314" max="13325" width="14" style="30" bestFit="1" customWidth="1"/>
    <col min="13326" max="13326" width="15" style="30" bestFit="1" customWidth="1"/>
    <col min="13327" max="13327" width="16" style="30" bestFit="1" customWidth="1"/>
    <col min="13328" max="13568" width="9.140625" style="30"/>
    <col min="13569" max="13569" width="23.28515625" style="30" customWidth="1"/>
    <col min="13570" max="13581" width="14" style="30" bestFit="1" customWidth="1"/>
    <col min="13582" max="13582" width="15" style="30" bestFit="1" customWidth="1"/>
    <col min="13583" max="13583" width="16" style="30" bestFit="1" customWidth="1"/>
    <col min="13584" max="13824" width="9.140625" style="30"/>
    <col min="13825" max="13825" width="23.28515625" style="30" customWidth="1"/>
    <col min="13826" max="13837" width="14" style="30" bestFit="1" customWidth="1"/>
    <col min="13838" max="13838" width="15" style="30" bestFit="1" customWidth="1"/>
    <col min="13839" max="13839" width="16" style="30" bestFit="1" customWidth="1"/>
    <col min="13840" max="14080" width="9.140625" style="30"/>
    <col min="14081" max="14081" width="23.28515625" style="30" customWidth="1"/>
    <col min="14082" max="14093" width="14" style="30" bestFit="1" customWidth="1"/>
    <col min="14094" max="14094" width="15" style="30" bestFit="1" customWidth="1"/>
    <col min="14095" max="14095" width="16" style="30" bestFit="1" customWidth="1"/>
    <col min="14096" max="14336" width="9.140625" style="30"/>
    <col min="14337" max="14337" width="23.28515625" style="30" customWidth="1"/>
    <col min="14338" max="14349" width="14" style="30" bestFit="1" customWidth="1"/>
    <col min="14350" max="14350" width="15" style="30" bestFit="1" customWidth="1"/>
    <col min="14351" max="14351" width="16" style="30" bestFit="1" customWidth="1"/>
    <col min="14352" max="14592" width="9.140625" style="30"/>
    <col min="14593" max="14593" width="23.28515625" style="30" customWidth="1"/>
    <col min="14594" max="14605" width="14" style="30" bestFit="1" customWidth="1"/>
    <col min="14606" max="14606" width="15" style="30" bestFit="1" customWidth="1"/>
    <col min="14607" max="14607" width="16" style="30" bestFit="1" customWidth="1"/>
    <col min="14608" max="14848" width="9.140625" style="30"/>
    <col min="14849" max="14849" width="23.28515625" style="30" customWidth="1"/>
    <col min="14850" max="14861" width="14" style="30" bestFit="1" customWidth="1"/>
    <col min="14862" max="14862" width="15" style="30" bestFit="1" customWidth="1"/>
    <col min="14863" max="14863" width="16" style="30" bestFit="1" customWidth="1"/>
    <col min="14864" max="15104" width="9.140625" style="30"/>
    <col min="15105" max="15105" width="23.28515625" style="30" customWidth="1"/>
    <col min="15106" max="15117" width="14" style="30" bestFit="1" customWidth="1"/>
    <col min="15118" max="15118" width="15" style="30" bestFit="1" customWidth="1"/>
    <col min="15119" max="15119" width="16" style="30" bestFit="1" customWidth="1"/>
    <col min="15120" max="15360" width="9.140625" style="30"/>
    <col min="15361" max="15361" width="23.28515625" style="30" customWidth="1"/>
    <col min="15362" max="15373" width="14" style="30" bestFit="1" customWidth="1"/>
    <col min="15374" max="15374" width="15" style="30" bestFit="1" customWidth="1"/>
    <col min="15375" max="15375" width="16" style="30" bestFit="1" customWidth="1"/>
    <col min="15376" max="15616" width="9.140625" style="30"/>
    <col min="15617" max="15617" width="23.28515625" style="30" customWidth="1"/>
    <col min="15618" max="15629" width="14" style="30" bestFit="1" customWidth="1"/>
    <col min="15630" max="15630" width="15" style="30" bestFit="1" customWidth="1"/>
    <col min="15631" max="15631" width="16" style="30" bestFit="1" customWidth="1"/>
    <col min="15632" max="15872" width="9.140625" style="30"/>
    <col min="15873" max="15873" width="23.28515625" style="30" customWidth="1"/>
    <col min="15874" max="15885" width="14" style="30" bestFit="1" customWidth="1"/>
    <col min="15886" max="15886" width="15" style="30" bestFit="1" customWidth="1"/>
    <col min="15887" max="15887" width="16" style="30" bestFit="1" customWidth="1"/>
    <col min="15888" max="16128" width="9.140625" style="30"/>
    <col min="16129" max="16129" width="23.28515625" style="30" customWidth="1"/>
    <col min="16130" max="16141" width="14" style="30" bestFit="1" customWidth="1"/>
    <col min="16142" max="16142" width="15" style="30" bestFit="1" customWidth="1"/>
    <col min="16143" max="16143" width="16" style="30" bestFit="1" customWidth="1"/>
    <col min="16144" max="16384" width="9.140625" style="30"/>
  </cols>
  <sheetData>
    <row r="2" spans="1:14" ht="18">
      <c r="A2" s="26" t="s">
        <v>259</v>
      </c>
    </row>
    <row r="4" spans="1:14" s="28" customFormat="1" ht="15">
      <c r="A4" s="28" t="s">
        <v>2</v>
      </c>
      <c r="B4" s="28" t="s">
        <v>27</v>
      </c>
      <c r="C4" s="28" t="s">
        <v>28</v>
      </c>
      <c r="D4" s="28" t="s">
        <v>29</v>
      </c>
      <c r="E4" s="28" t="s">
        <v>30</v>
      </c>
      <c r="F4" s="28" t="s">
        <v>31</v>
      </c>
      <c r="G4" s="28" t="s">
        <v>32</v>
      </c>
      <c r="H4" s="28" t="s">
        <v>33</v>
      </c>
      <c r="I4" s="28" t="s">
        <v>34</v>
      </c>
      <c r="J4" s="28" t="s">
        <v>35</v>
      </c>
      <c r="K4" s="28" t="s">
        <v>36</v>
      </c>
      <c r="L4" s="28" t="s">
        <v>37</v>
      </c>
      <c r="M4" s="28" t="s">
        <v>38</v>
      </c>
      <c r="N4" s="28" t="s">
        <v>39</v>
      </c>
    </row>
    <row r="6" spans="1:14">
      <c r="A6" s="30" t="s">
        <v>10</v>
      </c>
      <c r="B6" s="14">
        <v>6731.27</v>
      </c>
      <c r="C6" s="14">
        <v>10292.32</v>
      </c>
      <c r="D6" s="14">
        <v>1722.42</v>
      </c>
      <c r="E6" s="31">
        <v>9193.6299999999992</v>
      </c>
      <c r="F6" s="14">
        <v>9313.11</v>
      </c>
      <c r="G6" s="31">
        <v>9642.7199999999993</v>
      </c>
      <c r="H6" s="14">
        <v>10182.450000000001</v>
      </c>
      <c r="I6" s="14">
        <v>9303.64</v>
      </c>
      <c r="J6" s="96">
        <v>8699.2099999999991</v>
      </c>
      <c r="K6" s="14">
        <v>10301.94</v>
      </c>
      <c r="L6" s="14">
        <v>10182.450000000001</v>
      </c>
      <c r="M6" s="14"/>
      <c r="N6" s="31">
        <f>SUM(B6:M6)</f>
        <v>95565.159999999989</v>
      </c>
    </row>
    <row r="7" spans="1:14">
      <c r="A7" s="30" t="s">
        <v>11</v>
      </c>
      <c r="B7" s="14">
        <v>3043.96</v>
      </c>
      <c r="C7" s="14">
        <v>4654.3100000000004</v>
      </c>
      <c r="D7" s="14">
        <v>778.9</v>
      </c>
      <c r="E7" s="31">
        <v>4157.47</v>
      </c>
      <c r="F7" s="14">
        <v>4211.5</v>
      </c>
      <c r="G7" s="31">
        <v>4360.55</v>
      </c>
      <c r="H7" s="14">
        <v>4604.63</v>
      </c>
      <c r="I7" s="14">
        <v>4207.21</v>
      </c>
      <c r="J7" s="96">
        <v>3933.89</v>
      </c>
      <c r="K7" s="14">
        <v>4658.66</v>
      </c>
      <c r="L7" s="14">
        <v>4604.63</v>
      </c>
      <c r="M7" s="14"/>
      <c r="N7" s="31">
        <f t="shared" ref="N7:N21" si="0">SUM(B7:M7)</f>
        <v>43215.71</v>
      </c>
    </row>
    <row r="8" spans="1:14">
      <c r="A8" s="30" t="s">
        <v>12</v>
      </c>
      <c r="B8" s="14">
        <v>267223.7</v>
      </c>
      <c r="C8" s="14">
        <v>408593.2</v>
      </c>
      <c r="D8" s="14">
        <v>68378.14</v>
      </c>
      <c r="E8" s="31">
        <v>364976.23</v>
      </c>
      <c r="F8" s="14">
        <v>369719.59</v>
      </c>
      <c r="G8" s="31">
        <v>382804.68</v>
      </c>
      <c r="H8" s="14">
        <v>404231.49</v>
      </c>
      <c r="I8" s="14">
        <v>369343.56</v>
      </c>
      <c r="J8" s="96">
        <v>345348.63</v>
      </c>
      <c r="K8" s="14">
        <v>408974.85</v>
      </c>
      <c r="L8" s="14">
        <v>404231.49</v>
      </c>
      <c r="M8" s="14"/>
      <c r="N8" s="31">
        <f t="shared" si="0"/>
        <v>3793825.5600000005</v>
      </c>
    </row>
    <row r="9" spans="1:14">
      <c r="A9" s="30" t="s">
        <v>13</v>
      </c>
      <c r="B9" s="14">
        <v>6232.12</v>
      </c>
      <c r="C9" s="14">
        <v>9529.1</v>
      </c>
      <c r="D9" s="14">
        <v>1594.7</v>
      </c>
      <c r="E9" s="31">
        <v>8511.8799999999992</v>
      </c>
      <c r="F9" s="14">
        <v>8622.5</v>
      </c>
      <c r="G9" s="31">
        <v>8927.67</v>
      </c>
      <c r="H9" s="14">
        <v>9427.3799999999992</v>
      </c>
      <c r="I9" s="14">
        <v>8613.73</v>
      </c>
      <c r="J9" s="96">
        <v>8054.13</v>
      </c>
      <c r="K9" s="14">
        <v>9538</v>
      </c>
      <c r="L9" s="14">
        <v>9427.3799999999992</v>
      </c>
      <c r="M9" s="14"/>
      <c r="N9" s="31">
        <f t="shared" si="0"/>
        <v>88478.590000000011</v>
      </c>
    </row>
    <row r="10" spans="1:14">
      <c r="A10" s="30" t="s">
        <v>14</v>
      </c>
      <c r="B10" s="14">
        <v>6476.95</v>
      </c>
      <c r="C10" s="14">
        <v>9903.4500000000007</v>
      </c>
      <c r="D10" s="14">
        <v>1657.34</v>
      </c>
      <c r="E10" s="31">
        <v>8846.27</v>
      </c>
      <c r="F10" s="14">
        <v>8961.24</v>
      </c>
      <c r="G10" s="31">
        <v>9278.39</v>
      </c>
      <c r="H10" s="14">
        <v>9797.73</v>
      </c>
      <c r="I10" s="14">
        <v>8952.1200000000008</v>
      </c>
      <c r="J10" s="96">
        <v>8370.5400000000009</v>
      </c>
      <c r="K10" s="14">
        <v>9912.7000000000007</v>
      </c>
      <c r="L10" s="14">
        <v>9797.73</v>
      </c>
      <c r="M10" s="14"/>
      <c r="N10" s="31">
        <f t="shared" si="0"/>
        <v>91954.459999999992</v>
      </c>
    </row>
    <row r="11" spans="1:14">
      <c r="A11" s="30" t="s">
        <v>15</v>
      </c>
      <c r="B11" s="14">
        <v>121.3</v>
      </c>
      <c r="C11" s="14">
        <v>185.47</v>
      </c>
      <c r="D11" s="14">
        <v>31.04</v>
      </c>
      <c r="E11" s="31">
        <v>165.67</v>
      </c>
      <c r="F11" s="14">
        <v>167.82</v>
      </c>
      <c r="G11" s="31">
        <v>173.76</v>
      </c>
      <c r="H11" s="14">
        <v>183.49</v>
      </c>
      <c r="I11" s="14">
        <v>167.65</v>
      </c>
      <c r="J11" s="96">
        <v>156.76</v>
      </c>
      <c r="K11" s="14">
        <v>185.64</v>
      </c>
      <c r="L11" s="14">
        <v>183.49</v>
      </c>
      <c r="M11" s="14"/>
      <c r="N11" s="31">
        <f t="shared" si="0"/>
        <v>1722.09</v>
      </c>
    </row>
    <row r="12" spans="1:14">
      <c r="A12" s="30" t="s">
        <v>16</v>
      </c>
      <c r="B12" s="14">
        <v>206.85</v>
      </c>
      <c r="C12" s="14">
        <v>316.29000000000002</v>
      </c>
      <c r="D12" s="14">
        <v>52.93</v>
      </c>
      <c r="E12" s="31">
        <v>282.52</v>
      </c>
      <c r="F12" s="14">
        <v>286.2</v>
      </c>
      <c r="G12" s="31">
        <v>296.32</v>
      </c>
      <c r="H12" s="14">
        <v>312.91000000000003</v>
      </c>
      <c r="I12" s="14">
        <v>285.89999999999998</v>
      </c>
      <c r="J12" s="96">
        <v>267.33</v>
      </c>
      <c r="K12" s="14">
        <v>316.58</v>
      </c>
      <c r="L12" s="14">
        <v>312.91000000000003</v>
      </c>
      <c r="M12" s="14"/>
      <c r="N12" s="31">
        <f t="shared" si="0"/>
        <v>2936.74</v>
      </c>
    </row>
    <row r="13" spans="1:14">
      <c r="A13" s="30" t="s">
        <v>17</v>
      </c>
      <c r="B13" s="14">
        <v>1988.24</v>
      </c>
      <c r="C13" s="14">
        <v>3040.08</v>
      </c>
      <c r="D13" s="14">
        <v>508.76</v>
      </c>
      <c r="E13" s="31">
        <v>2715.56</v>
      </c>
      <c r="F13" s="14">
        <v>2750.85</v>
      </c>
      <c r="G13" s="31">
        <v>2848.21</v>
      </c>
      <c r="H13" s="14">
        <v>3007.63</v>
      </c>
      <c r="I13" s="14">
        <v>2748.05</v>
      </c>
      <c r="J13" s="96">
        <v>2569.52</v>
      </c>
      <c r="K13" s="14">
        <v>3042.92</v>
      </c>
      <c r="L13" s="14">
        <v>3007.63</v>
      </c>
      <c r="M13" s="14"/>
      <c r="N13" s="31">
        <f t="shared" si="0"/>
        <v>28227.45</v>
      </c>
    </row>
    <row r="14" spans="1:14">
      <c r="A14" s="30" t="s">
        <v>18</v>
      </c>
      <c r="B14" s="14">
        <v>698.64</v>
      </c>
      <c r="C14" s="14">
        <v>1068.24</v>
      </c>
      <c r="D14" s="14">
        <v>178.77</v>
      </c>
      <c r="E14" s="31">
        <v>954.21</v>
      </c>
      <c r="F14" s="14">
        <v>966.61</v>
      </c>
      <c r="G14" s="31">
        <v>1000.82</v>
      </c>
      <c r="H14" s="14">
        <v>1056.8399999999999</v>
      </c>
      <c r="I14" s="14">
        <v>965.62</v>
      </c>
      <c r="J14" s="96">
        <v>902.89</v>
      </c>
      <c r="K14" s="14">
        <v>1069.24</v>
      </c>
      <c r="L14" s="14">
        <v>1056.8399999999999</v>
      </c>
      <c r="M14" s="14"/>
      <c r="N14" s="31">
        <f t="shared" si="0"/>
        <v>9918.7200000000012</v>
      </c>
    </row>
    <row r="15" spans="1:14">
      <c r="A15" s="30" t="s">
        <v>19</v>
      </c>
      <c r="B15" s="14">
        <v>528.30999999999995</v>
      </c>
      <c r="C15" s="14">
        <v>807.8</v>
      </c>
      <c r="D15" s="14">
        <v>135.18</v>
      </c>
      <c r="E15" s="31">
        <v>721.57</v>
      </c>
      <c r="F15" s="14">
        <v>730.94</v>
      </c>
      <c r="G15" s="31">
        <v>756.81</v>
      </c>
      <c r="H15" s="14">
        <v>799.17</v>
      </c>
      <c r="I15" s="14">
        <v>730.2</v>
      </c>
      <c r="J15" s="96">
        <v>682.76</v>
      </c>
      <c r="K15" s="14">
        <v>808.55</v>
      </c>
      <c r="L15" s="14">
        <v>799.17</v>
      </c>
      <c r="M15" s="14"/>
      <c r="N15" s="31">
        <f t="shared" si="0"/>
        <v>7500.46</v>
      </c>
    </row>
    <row r="16" spans="1:14">
      <c r="A16" s="30" t="s">
        <v>20</v>
      </c>
      <c r="B16" s="14">
        <v>7272.98</v>
      </c>
      <c r="C16" s="14">
        <v>11120.61</v>
      </c>
      <c r="D16" s="14">
        <v>1861.04</v>
      </c>
      <c r="E16" s="31">
        <v>9933.5</v>
      </c>
      <c r="F16" s="14">
        <v>10062.6</v>
      </c>
      <c r="G16" s="31">
        <v>10418.73</v>
      </c>
      <c r="H16" s="14">
        <v>11001.9</v>
      </c>
      <c r="I16" s="14">
        <v>10052.36</v>
      </c>
      <c r="J16" s="96">
        <v>9399.2999999999993</v>
      </c>
      <c r="K16" s="14">
        <v>11131</v>
      </c>
      <c r="L16" s="14">
        <v>11001.9</v>
      </c>
      <c r="M16" s="14"/>
      <c r="N16" s="31">
        <f t="shared" si="0"/>
        <v>103255.92</v>
      </c>
    </row>
    <row r="17" spans="1:15">
      <c r="A17" s="30" t="s">
        <v>21</v>
      </c>
      <c r="B17" s="14">
        <v>532.77</v>
      </c>
      <c r="C17" s="14">
        <v>814.63</v>
      </c>
      <c r="D17" s="14">
        <v>136.33000000000001</v>
      </c>
      <c r="E17" s="31">
        <v>727.67</v>
      </c>
      <c r="F17" s="14">
        <v>737.12</v>
      </c>
      <c r="G17" s="31">
        <v>763.21</v>
      </c>
      <c r="H17" s="14">
        <v>805.93</v>
      </c>
      <c r="I17" s="14">
        <v>736.37</v>
      </c>
      <c r="J17" s="96">
        <v>688.53</v>
      </c>
      <c r="K17" s="14">
        <v>815.39</v>
      </c>
      <c r="L17" s="14">
        <v>805.93</v>
      </c>
      <c r="M17" s="14"/>
      <c r="N17" s="31">
        <f t="shared" si="0"/>
        <v>7563.88</v>
      </c>
    </row>
    <row r="18" spans="1:15">
      <c r="A18" s="30" t="s">
        <v>22</v>
      </c>
      <c r="B18" s="14">
        <v>5785.91</v>
      </c>
      <c r="C18" s="14">
        <v>8846.83</v>
      </c>
      <c r="D18" s="14">
        <v>1480.52</v>
      </c>
      <c r="E18" s="31">
        <v>7902.44</v>
      </c>
      <c r="F18" s="14">
        <v>8005.14</v>
      </c>
      <c r="G18" s="31">
        <v>8288.4599999999991</v>
      </c>
      <c r="H18" s="14">
        <v>8752.39</v>
      </c>
      <c r="I18" s="14">
        <v>7997</v>
      </c>
      <c r="J18" s="96">
        <v>7477.46</v>
      </c>
      <c r="K18" s="14">
        <v>8855.09</v>
      </c>
      <c r="L18" s="14">
        <v>8752.39</v>
      </c>
      <c r="M18" s="14"/>
      <c r="N18" s="31">
        <f t="shared" si="0"/>
        <v>82143.63</v>
      </c>
    </row>
    <row r="19" spans="1:15">
      <c r="A19" s="30" t="s">
        <v>23</v>
      </c>
      <c r="B19" s="14">
        <v>802.4</v>
      </c>
      <c r="C19" s="14">
        <v>1226.8900000000001</v>
      </c>
      <c r="D19" s="14">
        <v>205.32</v>
      </c>
      <c r="E19" s="31">
        <v>1095.92</v>
      </c>
      <c r="F19" s="14">
        <v>1110.17</v>
      </c>
      <c r="G19" s="31">
        <v>1149.46</v>
      </c>
      <c r="H19" s="14">
        <v>1213.8</v>
      </c>
      <c r="I19" s="14">
        <v>1109.04</v>
      </c>
      <c r="J19" s="96">
        <v>1036.99</v>
      </c>
      <c r="K19" s="14">
        <v>1228.04</v>
      </c>
      <c r="L19" s="14">
        <v>1213.8</v>
      </c>
      <c r="M19" s="14"/>
      <c r="N19" s="31">
        <f t="shared" si="0"/>
        <v>11391.830000000002</v>
      </c>
    </row>
    <row r="20" spans="1:15">
      <c r="A20" s="30" t="s">
        <v>24</v>
      </c>
      <c r="B20" s="14">
        <v>497.81</v>
      </c>
      <c r="C20" s="14">
        <v>761.17</v>
      </c>
      <c r="D20" s="14">
        <v>127.38</v>
      </c>
      <c r="E20" s="31">
        <v>679.92</v>
      </c>
      <c r="F20" s="14">
        <v>688.76</v>
      </c>
      <c r="G20" s="31">
        <v>713.13</v>
      </c>
      <c r="H20" s="14">
        <v>753.05</v>
      </c>
      <c r="I20" s="14">
        <v>688.05</v>
      </c>
      <c r="J20" s="96">
        <v>643.35</v>
      </c>
      <c r="K20" s="14">
        <v>761.88</v>
      </c>
      <c r="L20" s="14">
        <v>753.05</v>
      </c>
      <c r="M20" s="14"/>
      <c r="N20" s="31">
        <f t="shared" si="0"/>
        <v>7067.5500000000011</v>
      </c>
    </row>
    <row r="21" spans="1:15">
      <c r="A21" s="30" t="s">
        <v>25</v>
      </c>
      <c r="B21" s="14">
        <v>57393.74</v>
      </c>
      <c r="C21" s="14">
        <v>87756.79</v>
      </c>
      <c r="D21" s="31">
        <v>14686.11</v>
      </c>
      <c r="E21" s="31">
        <v>78388.84</v>
      </c>
      <c r="F21" s="14">
        <v>79407.600000000006</v>
      </c>
      <c r="G21" s="31">
        <v>82217.990000000005</v>
      </c>
      <c r="H21" s="14">
        <v>86820</v>
      </c>
      <c r="I21" s="14">
        <v>79326.83</v>
      </c>
      <c r="J21" s="96">
        <v>74173.259999999995</v>
      </c>
      <c r="K21" s="14">
        <v>87838.76</v>
      </c>
      <c r="L21" s="14">
        <v>86820</v>
      </c>
      <c r="M21" s="14"/>
      <c r="N21" s="31">
        <f t="shared" si="0"/>
        <v>814829.92</v>
      </c>
    </row>
    <row r="22" spans="1:15">
      <c r="A22" s="30" t="s">
        <v>26</v>
      </c>
      <c r="B22" s="14">
        <v>1140.27</v>
      </c>
      <c r="C22" s="14">
        <v>1743.51</v>
      </c>
      <c r="D22" s="31">
        <v>291.77999999999997</v>
      </c>
      <c r="E22" s="31">
        <v>1557.39</v>
      </c>
      <c r="F22" s="31">
        <v>1577.63</v>
      </c>
      <c r="G22" s="31">
        <v>1633.47</v>
      </c>
      <c r="H22" s="14">
        <v>1724.9</v>
      </c>
      <c r="I22" s="31">
        <v>1576.03</v>
      </c>
      <c r="J22" s="96">
        <v>1473.64</v>
      </c>
      <c r="K22" s="14">
        <v>1745.14</v>
      </c>
      <c r="L22" s="14">
        <v>1724.9</v>
      </c>
      <c r="M22" s="14"/>
      <c r="N22" s="31">
        <f>SUM(B22:M22)</f>
        <v>16188.66</v>
      </c>
    </row>
    <row r="23" spans="1:15">
      <c r="B23" s="31"/>
      <c r="C23" s="31"/>
      <c r="D23" s="31"/>
      <c r="E23" s="31"/>
      <c r="F23" s="31"/>
      <c r="G23" s="31"/>
      <c r="H23" s="31"/>
      <c r="I23" s="31"/>
      <c r="J23" s="31"/>
      <c r="K23" s="31"/>
      <c r="L23" s="31"/>
      <c r="M23" s="31"/>
      <c r="N23" s="31"/>
    </row>
    <row r="24" spans="1:15">
      <c r="A24" s="30" t="s">
        <v>9</v>
      </c>
      <c r="B24" s="32">
        <f>SUM(B6:B23)</f>
        <v>366677.22</v>
      </c>
      <c r="C24" s="32">
        <f t="shared" ref="C24:M24" si="1">SUM(C6:C23)</f>
        <v>560660.68999999994</v>
      </c>
      <c r="D24" s="32">
        <f t="shared" si="1"/>
        <v>93826.659999999989</v>
      </c>
      <c r="E24" s="33">
        <f t="shared" si="1"/>
        <v>500810.68999999994</v>
      </c>
      <c r="F24" s="32">
        <f t="shared" si="1"/>
        <v>507319.38</v>
      </c>
      <c r="G24" s="32">
        <f t="shared" si="1"/>
        <v>525274.38000000012</v>
      </c>
      <c r="H24" s="32">
        <f t="shared" si="1"/>
        <v>554675.69000000006</v>
      </c>
      <c r="I24" s="32">
        <f t="shared" si="1"/>
        <v>506803.36</v>
      </c>
      <c r="J24" s="32">
        <f t="shared" si="1"/>
        <v>473878.19000000006</v>
      </c>
      <c r="K24" s="32">
        <f t="shared" si="1"/>
        <v>561184.38</v>
      </c>
      <c r="L24" s="32">
        <f t="shared" si="1"/>
        <v>554675.69000000006</v>
      </c>
      <c r="M24" s="32">
        <f t="shared" si="1"/>
        <v>0</v>
      </c>
      <c r="N24" s="32">
        <f>SUM(N6:N22)</f>
        <v>5205786.330000001</v>
      </c>
      <c r="O24" s="14"/>
    </row>
    <row r="25" spans="1:15">
      <c r="B25" s="34"/>
      <c r="C25" s="34"/>
      <c r="D25" s="34"/>
      <c r="E25" s="34"/>
      <c r="F25" s="34"/>
      <c r="G25" s="34"/>
      <c r="H25" s="34"/>
      <c r="I25" s="34" t="s">
        <v>76</v>
      </c>
      <c r="J25" s="34" t="s">
        <v>76</v>
      </c>
      <c r="K25" s="34" t="s">
        <v>76</v>
      </c>
      <c r="L25" s="34"/>
      <c r="M25" s="34"/>
      <c r="N25" s="31"/>
    </row>
    <row r="26" spans="1:15">
      <c r="A26" s="30" t="s">
        <v>45</v>
      </c>
      <c r="B26" s="14">
        <v>34727.58</v>
      </c>
      <c r="C26" s="14">
        <v>34727.58</v>
      </c>
      <c r="D26" s="14">
        <v>34727.58</v>
      </c>
      <c r="E26" s="14">
        <v>34727.58</v>
      </c>
      <c r="F26" s="14">
        <v>34727.58</v>
      </c>
      <c r="G26" s="14">
        <v>34727.58</v>
      </c>
      <c r="H26" s="14">
        <v>34727.58</v>
      </c>
      <c r="I26" s="14">
        <v>34727.58</v>
      </c>
      <c r="J26" s="76">
        <v>34727.58</v>
      </c>
      <c r="K26" s="14">
        <v>34727.58</v>
      </c>
      <c r="L26" s="76">
        <v>34727.58</v>
      </c>
      <c r="M26" s="14"/>
      <c r="N26" s="31">
        <f>SUM(B26:M26)</f>
        <v>382003.38000000012</v>
      </c>
      <c r="O26" s="14"/>
    </row>
    <row r="27" spans="1:15">
      <c r="A27" s="30" t="s">
        <v>46</v>
      </c>
      <c r="B27" s="14">
        <v>0</v>
      </c>
      <c r="C27" s="14">
        <v>0</v>
      </c>
      <c r="D27" s="14">
        <v>0</v>
      </c>
      <c r="E27" s="14">
        <v>0</v>
      </c>
      <c r="F27" s="14">
        <v>0</v>
      </c>
      <c r="G27" s="14">
        <v>0</v>
      </c>
      <c r="H27" s="14">
        <v>0</v>
      </c>
      <c r="I27" s="14">
        <v>0</v>
      </c>
      <c r="J27" s="14">
        <v>0</v>
      </c>
      <c r="K27" s="14">
        <v>0</v>
      </c>
      <c r="L27" s="14">
        <v>0</v>
      </c>
      <c r="M27" s="14"/>
      <c r="N27" s="31">
        <f>SUM(B27:M27)</f>
        <v>0</v>
      </c>
    </row>
    <row r="28" spans="1:15">
      <c r="B28" s="14"/>
      <c r="C28" s="14"/>
      <c r="D28" s="14"/>
      <c r="E28" s="14"/>
      <c r="F28" s="14"/>
      <c r="H28" s="14"/>
      <c r="I28" s="14"/>
      <c r="K28" s="14"/>
      <c r="L28" s="14"/>
      <c r="M28" s="14"/>
      <c r="N28" s="31"/>
    </row>
    <row r="29" spans="1:15">
      <c r="A29" s="30" t="s">
        <v>47</v>
      </c>
      <c r="B29" s="14">
        <v>6233512.7000000002</v>
      </c>
      <c r="C29" s="14">
        <v>9531231.7300000004</v>
      </c>
      <c r="D29" s="14">
        <v>1595053.26</v>
      </c>
      <c r="E29" s="14">
        <v>8513781.7300000004</v>
      </c>
      <c r="F29" s="35">
        <v>8624429.4199999999</v>
      </c>
      <c r="G29" s="14">
        <v>8929664.4199999999</v>
      </c>
      <c r="H29" s="14">
        <v>9429486.7300000004</v>
      </c>
      <c r="I29" s="14">
        <v>8615657.0999999996</v>
      </c>
      <c r="J29" s="76">
        <v>8055929.2300000004</v>
      </c>
      <c r="K29" s="14">
        <v>9540134.4199999999</v>
      </c>
      <c r="L29" s="14">
        <v>9429486.7300000004</v>
      </c>
      <c r="M29" s="14"/>
      <c r="N29" s="31">
        <f>SUM(B29:M29)</f>
        <v>88498367.470000014</v>
      </c>
      <c r="O29" s="14"/>
    </row>
    <row r="31" spans="1:15" ht="15" thickBot="1">
      <c r="A31" s="30" t="s">
        <v>48</v>
      </c>
      <c r="B31" s="36">
        <f>SUM(B24:B29)</f>
        <v>6634917.5</v>
      </c>
      <c r="C31" s="36">
        <f>SUM(C24:C29)</f>
        <v>10126620</v>
      </c>
      <c r="D31" s="36">
        <f>SUM(D24:D29)</f>
        <v>1723607.5</v>
      </c>
      <c r="E31" s="36">
        <f t="shared" ref="E31:M31" si="2">SUM(E24:E29)</f>
        <v>9049320</v>
      </c>
      <c r="F31" s="36">
        <f t="shared" si="2"/>
        <v>9166476.379999999</v>
      </c>
      <c r="G31" s="36">
        <f t="shared" si="2"/>
        <v>9489666.3800000008</v>
      </c>
      <c r="H31" s="36">
        <f t="shared" si="2"/>
        <v>10018890</v>
      </c>
      <c r="I31" s="36">
        <f t="shared" si="2"/>
        <v>9157188.0399999991</v>
      </c>
      <c r="J31" s="36">
        <f t="shared" si="2"/>
        <v>8564535</v>
      </c>
      <c r="K31" s="36">
        <f t="shared" si="2"/>
        <v>10136046.379999999</v>
      </c>
      <c r="L31" s="36">
        <f t="shared" si="2"/>
        <v>10018890</v>
      </c>
      <c r="M31" s="36">
        <f t="shared" si="2"/>
        <v>0</v>
      </c>
      <c r="N31" s="36">
        <f>SUM(N24:N29)</f>
        <v>94086157.180000007</v>
      </c>
      <c r="O31" s="37"/>
    </row>
    <row r="32" spans="1:15" ht="15" thickTop="1">
      <c r="B32" s="37"/>
      <c r="C32" s="14"/>
      <c r="D32" s="14"/>
      <c r="E32" s="14"/>
      <c r="F32" s="14"/>
      <c r="G32" s="14"/>
      <c r="H32" s="14"/>
      <c r="I32" s="14"/>
      <c r="J32" s="14"/>
      <c r="K32" s="14"/>
      <c r="M32" s="14"/>
      <c r="O32" s="37"/>
    </row>
    <row r="33" spans="1:15">
      <c r="A33" s="30" t="s">
        <v>74</v>
      </c>
      <c r="B33" s="76">
        <f>244+25</f>
        <v>269</v>
      </c>
      <c r="C33" s="14">
        <v>493.5</v>
      </c>
      <c r="D33" s="14">
        <v>0</v>
      </c>
      <c r="E33" s="14">
        <v>4549.3999999999996</v>
      </c>
      <c r="F33" s="14">
        <v>10946.58</v>
      </c>
      <c r="G33" s="14">
        <v>134869.42000000001</v>
      </c>
      <c r="H33" s="14">
        <v>6732.2</v>
      </c>
      <c r="I33" s="14">
        <v>3489.25</v>
      </c>
      <c r="J33" s="76">
        <v>4123.1899999999996</v>
      </c>
      <c r="K33" s="14">
        <v>346.25</v>
      </c>
      <c r="L33" s="14">
        <v>455</v>
      </c>
      <c r="M33" s="14"/>
      <c r="N33" s="31">
        <f>SUM(B33:M33)</f>
        <v>166273.79000000004</v>
      </c>
      <c r="O33" s="37"/>
    </row>
    <row r="34" spans="1:15">
      <c r="A34" s="30" t="s">
        <v>75</v>
      </c>
      <c r="B34" s="14">
        <v>0</v>
      </c>
      <c r="C34" s="14">
        <v>462.25</v>
      </c>
      <c r="D34" s="14">
        <v>0</v>
      </c>
      <c r="E34" s="14">
        <v>18093</v>
      </c>
      <c r="F34" s="14">
        <v>10497.25</v>
      </c>
      <c r="G34" s="14">
        <v>168842.5</v>
      </c>
      <c r="H34" s="14">
        <v>3112</v>
      </c>
      <c r="I34" s="14">
        <v>4350</v>
      </c>
      <c r="J34" s="76">
        <v>4397.5</v>
      </c>
      <c r="K34" s="14">
        <v>650</v>
      </c>
      <c r="L34" s="14">
        <v>0</v>
      </c>
      <c r="M34" s="14"/>
      <c r="N34" s="31">
        <f>SUM(B34:M34)</f>
        <v>210404.5</v>
      </c>
      <c r="O34" s="14"/>
    </row>
    <row r="35" spans="1:15">
      <c r="A35" s="30" t="s">
        <v>49</v>
      </c>
      <c r="B35" s="14">
        <v>11836.16</v>
      </c>
      <c r="C35" s="14">
        <v>8575.56</v>
      </c>
      <c r="D35" s="14">
        <v>9028.8799999999992</v>
      </c>
      <c r="E35" s="14">
        <v>74222.97</v>
      </c>
      <c r="F35" s="14">
        <v>78845.31</v>
      </c>
      <c r="G35" s="14">
        <v>54582.5</v>
      </c>
      <c r="H35" s="14">
        <v>20138</v>
      </c>
      <c r="I35" s="14">
        <v>520534</v>
      </c>
      <c r="J35" s="76">
        <v>21900</v>
      </c>
      <c r="K35" s="14">
        <v>10948</v>
      </c>
      <c r="L35" s="14">
        <v>9075</v>
      </c>
      <c r="M35" s="14"/>
      <c r="N35" s="31">
        <f>SUM(B35:M35)</f>
        <v>819686.38</v>
      </c>
      <c r="O35" s="31"/>
    </row>
    <row r="36" spans="1:15">
      <c r="A36" s="30" t="s">
        <v>50</v>
      </c>
      <c r="B36" s="14">
        <v>2825785.58</v>
      </c>
      <c r="C36" s="14">
        <v>2970152.96</v>
      </c>
      <c r="D36" s="14">
        <v>3464291.07</v>
      </c>
      <c r="E36" s="14">
        <v>2887273.28</v>
      </c>
      <c r="F36" s="14">
        <v>2912430.3</v>
      </c>
      <c r="G36" s="14">
        <v>6017616.9699999997</v>
      </c>
      <c r="H36" s="14">
        <v>689330.02</v>
      </c>
      <c r="I36" s="14">
        <v>4756567.17</v>
      </c>
      <c r="J36" s="76">
        <v>3454625.43</v>
      </c>
      <c r="K36" s="14">
        <v>3612612.86</v>
      </c>
      <c r="L36" s="14">
        <v>3196290.15</v>
      </c>
      <c r="M36" s="14"/>
      <c r="N36" s="31">
        <f>SUM(B36:M36)</f>
        <v>36786975.789999992</v>
      </c>
      <c r="O36" s="14"/>
    </row>
    <row r="37" spans="1:15">
      <c r="A37" s="30" t="s">
        <v>51</v>
      </c>
      <c r="B37" s="38">
        <v>5670000</v>
      </c>
      <c r="C37" s="38">
        <v>5735250</v>
      </c>
      <c r="D37" s="38">
        <v>5340000</v>
      </c>
      <c r="E37" s="38">
        <v>5040000</v>
      </c>
      <c r="F37" s="38">
        <v>5105250</v>
      </c>
      <c r="G37" s="38">
        <v>5285250</v>
      </c>
      <c r="H37" s="38">
        <v>5580000</v>
      </c>
      <c r="I37" s="38">
        <v>5100000</v>
      </c>
      <c r="J37" s="74">
        <v>4770000</v>
      </c>
      <c r="K37" s="38">
        <v>5645250</v>
      </c>
      <c r="L37" s="38">
        <v>5580000</v>
      </c>
      <c r="M37" s="38"/>
      <c r="N37" s="39">
        <f>SUM(B37:M37)</f>
        <v>58851000</v>
      </c>
    </row>
    <row r="39" spans="1:15">
      <c r="I39" s="37"/>
      <c r="J39" s="37"/>
    </row>
    <row r="40" spans="1:15">
      <c r="J40" s="14"/>
      <c r="N40" s="31"/>
    </row>
    <row r="43" spans="1:15">
      <c r="N43" s="14"/>
    </row>
    <row r="46" spans="1:15">
      <c r="B46" s="40"/>
    </row>
    <row r="47" spans="1:15">
      <c r="B47" s="14"/>
    </row>
    <row r="96" spans="13:13">
      <c r="M96" s="41"/>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B1" activePane="topRight" state="frozen"/>
      <selection activeCell="M41" sqref="M41"/>
      <selection pane="topRight"/>
    </sheetView>
  </sheetViews>
  <sheetFormatPr defaultRowHeight="12.75"/>
  <cols>
    <col min="1" max="1" width="26.42578125" style="27" customWidth="1"/>
    <col min="2" max="12" width="15.7109375" style="27" bestFit="1" customWidth="1"/>
    <col min="13" max="13" width="22.28515625" style="27" bestFit="1" customWidth="1"/>
    <col min="14" max="14" width="23.5703125" style="27" bestFit="1" customWidth="1"/>
    <col min="15" max="256" width="9.140625" style="27"/>
    <col min="257" max="257" width="24.7109375" style="27" customWidth="1"/>
    <col min="258" max="259" width="12.85546875" style="27" customWidth="1"/>
    <col min="260" max="263" width="12.85546875" style="27" bestFit="1" customWidth="1"/>
    <col min="264" max="264" width="14" style="27" bestFit="1" customWidth="1"/>
    <col min="265" max="269" width="12.85546875" style="27" bestFit="1" customWidth="1"/>
    <col min="270" max="270" width="14.42578125" style="27" bestFit="1" customWidth="1"/>
    <col min="271" max="512" width="9.140625" style="27"/>
    <col min="513" max="513" width="24.7109375" style="27" customWidth="1"/>
    <col min="514" max="515" width="12.85546875" style="27" customWidth="1"/>
    <col min="516" max="519" width="12.85546875" style="27" bestFit="1" customWidth="1"/>
    <col min="520" max="520" width="14" style="27" bestFit="1" customWidth="1"/>
    <col min="521" max="525" width="12.85546875" style="27" bestFit="1" customWidth="1"/>
    <col min="526" max="526" width="14.42578125" style="27" bestFit="1" customWidth="1"/>
    <col min="527" max="768" width="9.140625" style="27"/>
    <col min="769" max="769" width="24.7109375" style="27" customWidth="1"/>
    <col min="770" max="771" width="12.85546875" style="27" customWidth="1"/>
    <col min="772" max="775" width="12.85546875" style="27" bestFit="1" customWidth="1"/>
    <col min="776" max="776" width="14" style="27" bestFit="1" customWidth="1"/>
    <col min="777" max="781" width="12.85546875" style="27" bestFit="1" customWidth="1"/>
    <col min="782" max="782" width="14.42578125" style="27" bestFit="1" customWidth="1"/>
    <col min="783" max="1024" width="9.140625" style="27"/>
    <col min="1025" max="1025" width="24.7109375" style="27" customWidth="1"/>
    <col min="1026" max="1027" width="12.85546875" style="27" customWidth="1"/>
    <col min="1028" max="1031" width="12.85546875" style="27" bestFit="1" customWidth="1"/>
    <col min="1032" max="1032" width="14" style="27" bestFit="1" customWidth="1"/>
    <col min="1033" max="1037" width="12.85546875" style="27" bestFit="1" customWidth="1"/>
    <col min="1038" max="1038" width="14.42578125" style="27" bestFit="1" customWidth="1"/>
    <col min="1039" max="1280" width="9.140625" style="27"/>
    <col min="1281" max="1281" width="24.7109375" style="27" customWidth="1"/>
    <col min="1282" max="1283" width="12.85546875" style="27" customWidth="1"/>
    <col min="1284" max="1287" width="12.85546875" style="27" bestFit="1" customWidth="1"/>
    <col min="1288" max="1288" width="14" style="27" bestFit="1" customWidth="1"/>
    <col min="1289" max="1293" width="12.85546875" style="27" bestFit="1" customWidth="1"/>
    <col min="1294" max="1294" width="14.42578125" style="27" bestFit="1" customWidth="1"/>
    <col min="1295" max="1536" width="9.140625" style="27"/>
    <col min="1537" max="1537" width="24.7109375" style="27" customWidth="1"/>
    <col min="1538" max="1539" width="12.85546875" style="27" customWidth="1"/>
    <col min="1540" max="1543" width="12.85546875" style="27" bestFit="1" customWidth="1"/>
    <col min="1544" max="1544" width="14" style="27" bestFit="1" customWidth="1"/>
    <col min="1545" max="1549" width="12.85546875" style="27" bestFit="1" customWidth="1"/>
    <col min="1550" max="1550" width="14.42578125" style="27" bestFit="1" customWidth="1"/>
    <col min="1551" max="1792" width="9.140625" style="27"/>
    <col min="1793" max="1793" width="24.7109375" style="27" customWidth="1"/>
    <col min="1794" max="1795" width="12.85546875" style="27" customWidth="1"/>
    <col min="1796" max="1799" width="12.85546875" style="27" bestFit="1" customWidth="1"/>
    <col min="1800" max="1800" width="14" style="27" bestFit="1" customWidth="1"/>
    <col min="1801" max="1805" width="12.85546875" style="27" bestFit="1" customWidth="1"/>
    <col min="1806" max="1806" width="14.42578125" style="27" bestFit="1" customWidth="1"/>
    <col min="1807" max="2048" width="9.140625" style="27"/>
    <col min="2049" max="2049" width="24.7109375" style="27" customWidth="1"/>
    <col min="2050" max="2051" width="12.85546875" style="27" customWidth="1"/>
    <col min="2052" max="2055" width="12.85546875" style="27" bestFit="1" customWidth="1"/>
    <col min="2056" max="2056" width="14" style="27" bestFit="1" customWidth="1"/>
    <col min="2057" max="2061" width="12.85546875" style="27" bestFit="1" customWidth="1"/>
    <col min="2062" max="2062" width="14.42578125" style="27" bestFit="1" customWidth="1"/>
    <col min="2063" max="2304" width="9.140625" style="27"/>
    <col min="2305" max="2305" width="24.7109375" style="27" customWidth="1"/>
    <col min="2306" max="2307" width="12.85546875" style="27" customWidth="1"/>
    <col min="2308" max="2311" width="12.85546875" style="27" bestFit="1" customWidth="1"/>
    <col min="2312" max="2312" width="14" style="27" bestFit="1" customWidth="1"/>
    <col min="2313" max="2317" width="12.85546875" style="27" bestFit="1" customWidth="1"/>
    <col min="2318" max="2318" width="14.42578125" style="27" bestFit="1" customWidth="1"/>
    <col min="2319" max="2560" width="9.140625" style="27"/>
    <col min="2561" max="2561" width="24.7109375" style="27" customWidth="1"/>
    <col min="2562" max="2563" width="12.85546875" style="27" customWidth="1"/>
    <col min="2564" max="2567" width="12.85546875" style="27" bestFit="1" customWidth="1"/>
    <col min="2568" max="2568" width="14" style="27" bestFit="1" customWidth="1"/>
    <col min="2569" max="2573" width="12.85546875" style="27" bestFit="1" customWidth="1"/>
    <col min="2574" max="2574" width="14.42578125" style="27" bestFit="1" customWidth="1"/>
    <col min="2575" max="2816" width="9.140625" style="27"/>
    <col min="2817" max="2817" width="24.7109375" style="27" customWidth="1"/>
    <col min="2818" max="2819" width="12.85546875" style="27" customWidth="1"/>
    <col min="2820" max="2823" width="12.85546875" style="27" bestFit="1" customWidth="1"/>
    <col min="2824" max="2824" width="14" style="27" bestFit="1" customWidth="1"/>
    <col min="2825" max="2829" width="12.85546875" style="27" bestFit="1" customWidth="1"/>
    <col min="2830" max="2830" width="14.42578125" style="27" bestFit="1" customWidth="1"/>
    <col min="2831" max="3072" width="9.140625" style="27"/>
    <col min="3073" max="3073" width="24.7109375" style="27" customWidth="1"/>
    <col min="3074" max="3075" width="12.85546875" style="27" customWidth="1"/>
    <col min="3076" max="3079" width="12.85546875" style="27" bestFit="1" customWidth="1"/>
    <col min="3080" max="3080" width="14" style="27" bestFit="1" customWidth="1"/>
    <col min="3081" max="3085" width="12.85546875" style="27" bestFit="1" customWidth="1"/>
    <col min="3086" max="3086" width="14.42578125" style="27" bestFit="1" customWidth="1"/>
    <col min="3087" max="3328" width="9.140625" style="27"/>
    <col min="3329" max="3329" width="24.7109375" style="27" customWidth="1"/>
    <col min="3330" max="3331" width="12.85546875" style="27" customWidth="1"/>
    <col min="3332" max="3335" width="12.85546875" style="27" bestFit="1" customWidth="1"/>
    <col min="3336" max="3336" width="14" style="27" bestFit="1" customWidth="1"/>
    <col min="3337" max="3341" width="12.85546875" style="27" bestFit="1" customWidth="1"/>
    <col min="3342" max="3342" width="14.42578125" style="27" bestFit="1" customWidth="1"/>
    <col min="3343" max="3584" width="9.140625" style="27"/>
    <col min="3585" max="3585" width="24.7109375" style="27" customWidth="1"/>
    <col min="3586" max="3587" width="12.85546875" style="27" customWidth="1"/>
    <col min="3588" max="3591" width="12.85546875" style="27" bestFit="1" customWidth="1"/>
    <col min="3592" max="3592" width="14" style="27" bestFit="1" customWidth="1"/>
    <col min="3593" max="3597" width="12.85546875" style="27" bestFit="1" customWidth="1"/>
    <col min="3598" max="3598" width="14.42578125" style="27" bestFit="1" customWidth="1"/>
    <col min="3599" max="3840" width="9.140625" style="27"/>
    <col min="3841" max="3841" width="24.7109375" style="27" customWidth="1"/>
    <col min="3842" max="3843" width="12.85546875" style="27" customWidth="1"/>
    <col min="3844" max="3847" width="12.85546875" style="27" bestFit="1" customWidth="1"/>
    <col min="3848" max="3848" width="14" style="27" bestFit="1" customWidth="1"/>
    <col min="3849" max="3853" width="12.85546875" style="27" bestFit="1" customWidth="1"/>
    <col min="3854" max="3854" width="14.42578125" style="27" bestFit="1" customWidth="1"/>
    <col min="3855" max="4096" width="9.140625" style="27"/>
    <col min="4097" max="4097" width="24.7109375" style="27" customWidth="1"/>
    <col min="4098" max="4099" width="12.85546875" style="27" customWidth="1"/>
    <col min="4100" max="4103" width="12.85546875" style="27" bestFit="1" customWidth="1"/>
    <col min="4104" max="4104" width="14" style="27" bestFit="1" customWidth="1"/>
    <col min="4105" max="4109" width="12.85546875" style="27" bestFit="1" customWidth="1"/>
    <col min="4110" max="4110" width="14.42578125" style="27" bestFit="1" customWidth="1"/>
    <col min="4111" max="4352" width="9.140625" style="27"/>
    <col min="4353" max="4353" width="24.7109375" style="27" customWidth="1"/>
    <col min="4354" max="4355" width="12.85546875" style="27" customWidth="1"/>
    <col min="4356" max="4359" width="12.85546875" style="27" bestFit="1" customWidth="1"/>
    <col min="4360" max="4360" width="14" style="27" bestFit="1" customWidth="1"/>
    <col min="4361" max="4365" width="12.85546875" style="27" bestFit="1" customWidth="1"/>
    <col min="4366" max="4366" width="14.42578125" style="27" bestFit="1" customWidth="1"/>
    <col min="4367" max="4608" width="9.140625" style="27"/>
    <col min="4609" max="4609" width="24.7109375" style="27" customWidth="1"/>
    <col min="4610" max="4611" width="12.85546875" style="27" customWidth="1"/>
    <col min="4612" max="4615" width="12.85546875" style="27" bestFit="1" customWidth="1"/>
    <col min="4616" max="4616" width="14" style="27" bestFit="1" customWidth="1"/>
    <col min="4617" max="4621" width="12.85546875" style="27" bestFit="1" customWidth="1"/>
    <col min="4622" max="4622" width="14.42578125" style="27" bestFit="1" customWidth="1"/>
    <col min="4623" max="4864" width="9.140625" style="27"/>
    <col min="4865" max="4865" width="24.7109375" style="27" customWidth="1"/>
    <col min="4866" max="4867" width="12.85546875" style="27" customWidth="1"/>
    <col min="4868" max="4871" width="12.85546875" style="27" bestFit="1" customWidth="1"/>
    <col min="4872" max="4872" width="14" style="27" bestFit="1" customWidth="1"/>
    <col min="4873" max="4877" width="12.85546875" style="27" bestFit="1" customWidth="1"/>
    <col min="4878" max="4878" width="14.42578125" style="27" bestFit="1" customWidth="1"/>
    <col min="4879" max="5120" width="9.140625" style="27"/>
    <col min="5121" max="5121" width="24.7109375" style="27" customWidth="1"/>
    <col min="5122" max="5123" width="12.85546875" style="27" customWidth="1"/>
    <col min="5124" max="5127" width="12.85546875" style="27" bestFit="1" customWidth="1"/>
    <col min="5128" max="5128" width="14" style="27" bestFit="1" customWidth="1"/>
    <col min="5129" max="5133" width="12.85546875" style="27" bestFit="1" customWidth="1"/>
    <col min="5134" max="5134" width="14.42578125" style="27" bestFit="1" customWidth="1"/>
    <col min="5135" max="5376" width="9.140625" style="27"/>
    <col min="5377" max="5377" width="24.7109375" style="27" customWidth="1"/>
    <col min="5378" max="5379" width="12.85546875" style="27" customWidth="1"/>
    <col min="5380" max="5383" width="12.85546875" style="27" bestFit="1" customWidth="1"/>
    <col min="5384" max="5384" width="14" style="27" bestFit="1" customWidth="1"/>
    <col min="5385" max="5389" width="12.85546875" style="27" bestFit="1" customWidth="1"/>
    <col min="5390" max="5390" width="14.42578125" style="27" bestFit="1" customWidth="1"/>
    <col min="5391" max="5632" width="9.140625" style="27"/>
    <col min="5633" max="5633" width="24.7109375" style="27" customWidth="1"/>
    <col min="5634" max="5635" width="12.85546875" style="27" customWidth="1"/>
    <col min="5636" max="5639" width="12.85546875" style="27" bestFit="1" customWidth="1"/>
    <col min="5640" max="5640" width="14" style="27" bestFit="1" customWidth="1"/>
    <col min="5641" max="5645" width="12.85546875" style="27" bestFit="1" customWidth="1"/>
    <col min="5646" max="5646" width="14.42578125" style="27" bestFit="1" customWidth="1"/>
    <col min="5647" max="5888" width="9.140625" style="27"/>
    <col min="5889" max="5889" width="24.7109375" style="27" customWidth="1"/>
    <col min="5890" max="5891" width="12.85546875" style="27" customWidth="1"/>
    <col min="5892" max="5895" width="12.85546875" style="27" bestFit="1" customWidth="1"/>
    <col min="5896" max="5896" width="14" style="27" bestFit="1" customWidth="1"/>
    <col min="5897" max="5901" width="12.85546875" style="27" bestFit="1" customWidth="1"/>
    <col min="5902" max="5902" width="14.42578125" style="27" bestFit="1" customWidth="1"/>
    <col min="5903" max="6144" width="9.140625" style="27"/>
    <col min="6145" max="6145" width="24.7109375" style="27" customWidth="1"/>
    <col min="6146" max="6147" width="12.85546875" style="27" customWidth="1"/>
    <col min="6148" max="6151" width="12.85546875" style="27" bestFit="1" customWidth="1"/>
    <col min="6152" max="6152" width="14" style="27" bestFit="1" customWidth="1"/>
    <col min="6153" max="6157" width="12.85546875" style="27" bestFit="1" customWidth="1"/>
    <col min="6158" max="6158" width="14.42578125" style="27" bestFit="1" customWidth="1"/>
    <col min="6159" max="6400" width="9.140625" style="27"/>
    <col min="6401" max="6401" width="24.7109375" style="27" customWidth="1"/>
    <col min="6402" max="6403" width="12.85546875" style="27" customWidth="1"/>
    <col min="6404" max="6407" width="12.85546875" style="27" bestFit="1" customWidth="1"/>
    <col min="6408" max="6408" width="14" style="27" bestFit="1" customWidth="1"/>
    <col min="6409" max="6413" width="12.85546875" style="27" bestFit="1" customWidth="1"/>
    <col min="6414" max="6414" width="14.42578125" style="27" bestFit="1" customWidth="1"/>
    <col min="6415" max="6656" width="9.140625" style="27"/>
    <col min="6657" max="6657" width="24.7109375" style="27" customWidth="1"/>
    <col min="6658" max="6659" width="12.85546875" style="27" customWidth="1"/>
    <col min="6660" max="6663" width="12.85546875" style="27" bestFit="1" customWidth="1"/>
    <col min="6664" max="6664" width="14" style="27" bestFit="1" customWidth="1"/>
    <col min="6665" max="6669" width="12.85546875" style="27" bestFit="1" customWidth="1"/>
    <col min="6670" max="6670" width="14.42578125" style="27" bestFit="1" customWidth="1"/>
    <col min="6671" max="6912" width="9.140625" style="27"/>
    <col min="6913" max="6913" width="24.7109375" style="27" customWidth="1"/>
    <col min="6914" max="6915" width="12.85546875" style="27" customWidth="1"/>
    <col min="6916" max="6919" width="12.85546875" style="27" bestFit="1" customWidth="1"/>
    <col min="6920" max="6920" width="14" style="27" bestFit="1" customWidth="1"/>
    <col min="6921" max="6925" width="12.85546875" style="27" bestFit="1" customWidth="1"/>
    <col min="6926" max="6926" width="14.42578125" style="27" bestFit="1" customWidth="1"/>
    <col min="6927" max="7168" width="9.140625" style="27"/>
    <col min="7169" max="7169" width="24.7109375" style="27" customWidth="1"/>
    <col min="7170" max="7171" width="12.85546875" style="27" customWidth="1"/>
    <col min="7172" max="7175" width="12.85546875" style="27" bestFit="1" customWidth="1"/>
    <col min="7176" max="7176" width="14" style="27" bestFit="1" customWidth="1"/>
    <col min="7177" max="7181" width="12.85546875" style="27" bestFit="1" customWidth="1"/>
    <col min="7182" max="7182" width="14.42578125" style="27" bestFit="1" customWidth="1"/>
    <col min="7183" max="7424" width="9.140625" style="27"/>
    <col min="7425" max="7425" width="24.7109375" style="27" customWidth="1"/>
    <col min="7426" max="7427" width="12.85546875" style="27" customWidth="1"/>
    <col min="7428" max="7431" width="12.85546875" style="27" bestFit="1" customWidth="1"/>
    <col min="7432" max="7432" width="14" style="27" bestFit="1" customWidth="1"/>
    <col min="7433" max="7437" width="12.85546875" style="27" bestFit="1" customWidth="1"/>
    <col min="7438" max="7438" width="14.42578125" style="27" bestFit="1" customWidth="1"/>
    <col min="7439" max="7680" width="9.140625" style="27"/>
    <col min="7681" max="7681" width="24.7109375" style="27" customWidth="1"/>
    <col min="7682" max="7683" width="12.85546875" style="27" customWidth="1"/>
    <col min="7684" max="7687" width="12.85546875" style="27" bestFit="1" customWidth="1"/>
    <col min="7688" max="7688" width="14" style="27" bestFit="1" customWidth="1"/>
    <col min="7689" max="7693" width="12.85546875" style="27" bestFit="1" customWidth="1"/>
    <col min="7694" max="7694" width="14.42578125" style="27" bestFit="1" customWidth="1"/>
    <col min="7695" max="7936" width="9.140625" style="27"/>
    <col min="7937" max="7937" width="24.7109375" style="27" customWidth="1"/>
    <col min="7938" max="7939" width="12.85546875" style="27" customWidth="1"/>
    <col min="7940" max="7943" width="12.85546875" style="27" bestFit="1" customWidth="1"/>
    <col min="7944" max="7944" width="14" style="27" bestFit="1" customWidth="1"/>
    <col min="7945" max="7949" width="12.85546875" style="27" bestFit="1" customWidth="1"/>
    <col min="7950" max="7950" width="14.42578125" style="27" bestFit="1" customWidth="1"/>
    <col min="7951" max="8192" width="9.140625" style="27"/>
    <col min="8193" max="8193" width="24.7109375" style="27" customWidth="1"/>
    <col min="8194" max="8195" width="12.85546875" style="27" customWidth="1"/>
    <col min="8196" max="8199" width="12.85546875" style="27" bestFit="1" customWidth="1"/>
    <col min="8200" max="8200" width="14" style="27" bestFit="1" customWidth="1"/>
    <col min="8201" max="8205" width="12.85546875" style="27" bestFit="1" customWidth="1"/>
    <col min="8206" max="8206" width="14.42578125" style="27" bestFit="1" customWidth="1"/>
    <col min="8207" max="8448" width="9.140625" style="27"/>
    <col min="8449" max="8449" width="24.7109375" style="27" customWidth="1"/>
    <col min="8450" max="8451" width="12.85546875" style="27" customWidth="1"/>
    <col min="8452" max="8455" width="12.85546875" style="27" bestFit="1" customWidth="1"/>
    <col min="8456" max="8456" width="14" style="27" bestFit="1" customWidth="1"/>
    <col min="8457" max="8461" width="12.85546875" style="27" bestFit="1" customWidth="1"/>
    <col min="8462" max="8462" width="14.42578125" style="27" bestFit="1" customWidth="1"/>
    <col min="8463" max="8704" width="9.140625" style="27"/>
    <col min="8705" max="8705" width="24.7109375" style="27" customWidth="1"/>
    <col min="8706" max="8707" width="12.85546875" style="27" customWidth="1"/>
    <col min="8708" max="8711" width="12.85546875" style="27" bestFit="1" customWidth="1"/>
    <col min="8712" max="8712" width="14" style="27" bestFit="1" customWidth="1"/>
    <col min="8713" max="8717" width="12.85546875" style="27" bestFit="1" customWidth="1"/>
    <col min="8718" max="8718" width="14.42578125" style="27" bestFit="1" customWidth="1"/>
    <col min="8719" max="8960" width="9.140625" style="27"/>
    <col min="8961" max="8961" width="24.7109375" style="27" customWidth="1"/>
    <col min="8962" max="8963" width="12.85546875" style="27" customWidth="1"/>
    <col min="8964" max="8967" width="12.85546875" style="27" bestFit="1" customWidth="1"/>
    <col min="8968" max="8968" width="14" style="27" bestFit="1" customWidth="1"/>
    <col min="8969" max="8973" width="12.85546875" style="27" bestFit="1" customWidth="1"/>
    <col min="8974" max="8974" width="14.42578125" style="27" bestFit="1" customWidth="1"/>
    <col min="8975" max="9216" width="9.140625" style="27"/>
    <col min="9217" max="9217" width="24.7109375" style="27" customWidth="1"/>
    <col min="9218" max="9219" width="12.85546875" style="27" customWidth="1"/>
    <col min="9220" max="9223" width="12.85546875" style="27" bestFit="1" customWidth="1"/>
    <col min="9224" max="9224" width="14" style="27" bestFit="1" customWidth="1"/>
    <col min="9225" max="9229" width="12.85546875" style="27" bestFit="1" customWidth="1"/>
    <col min="9230" max="9230" width="14.42578125" style="27" bestFit="1" customWidth="1"/>
    <col min="9231" max="9472" width="9.140625" style="27"/>
    <col min="9473" max="9473" width="24.7109375" style="27" customWidth="1"/>
    <col min="9474" max="9475" width="12.85546875" style="27" customWidth="1"/>
    <col min="9476" max="9479" width="12.85546875" style="27" bestFit="1" customWidth="1"/>
    <col min="9480" max="9480" width="14" style="27" bestFit="1" customWidth="1"/>
    <col min="9481" max="9485" width="12.85546875" style="27" bestFit="1" customWidth="1"/>
    <col min="9486" max="9486" width="14.42578125" style="27" bestFit="1" customWidth="1"/>
    <col min="9487" max="9728" width="9.140625" style="27"/>
    <col min="9729" max="9729" width="24.7109375" style="27" customWidth="1"/>
    <col min="9730" max="9731" width="12.85546875" style="27" customWidth="1"/>
    <col min="9732" max="9735" width="12.85546875" style="27" bestFit="1" customWidth="1"/>
    <col min="9736" max="9736" width="14" style="27" bestFit="1" customWidth="1"/>
    <col min="9737" max="9741" width="12.85546875" style="27" bestFit="1" customWidth="1"/>
    <col min="9742" max="9742" width="14.42578125" style="27" bestFit="1" customWidth="1"/>
    <col min="9743" max="9984" width="9.140625" style="27"/>
    <col min="9985" max="9985" width="24.7109375" style="27" customWidth="1"/>
    <col min="9986" max="9987" width="12.85546875" style="27" customWidth="1"/>
    <col min="9988" max="9991" width="12.85546875" style="27" bestFit="1" customWidth="1"/>
    <col min="9992" max="9992" width="14" style="27" bestFit="1" customWidth="1"/>
    <col min="9993" max="9997" width="12.85546875" style="27" bestFit="1" customWidth="1"/>
    <col min="9998" max="9998" width="14.42578125" style="27" bestFit="1" customWidth="1"/>
    <col min="9999" max="10240" width="9.140625" style="27"/>
    <col min="10241" max="10241" width="24.7109375" style="27" customWidth="1"/>
    <col min="10242" max="10243" width="12.85546875" style="27" customWidth="1"/>
    <col min="10244" max="10247" width="12.85546875" style="27" bestFit="1" customWidth="1"/>
    <col min="10248" max="10248" width="14" style="27" bestFit="1" customWidth="1"/>
    <col min="10249" max="10253" width="12.85546875" style="27" bestFit="1" customWidth="1"/>
    <col min="10254" max="10254" width="14.42578125" style="27" bestFit="1" customWidth="1"/>
    <col min="10255" max="10496" width="9.140625" style="27"/>
    <col min="10497" max="10497" width="24.7109375" style="27" customWidth="1"/>
    <col min="10498" max="10499" width="12.85546875" style="27" customWidth="1"/>
    <col min="10500" max="10503" width="12.85546875" style="27" bestFit="1" customWidth="1"/>
    <col min="10504" max="10504" width="14" style="27" bestFit="1" customWidth="1"/>
    <col min="10505" max="10509" width="12.85546875" style="27" bestFit="1" customWidth="1"/>
    <col min="10510" max="10510" width="14.42578125" style="27" bestFit="1" customWidth="1"/>
    <col min="10511" max="10752" width="9.140625" style="27"/>
    <col min="10753" max="10753" width="24.7109375" style="27" customWidth="1"/>
    <col min="10754" max="10755" width="12.85546875" style="27" customWidth="1"/>
    <col min="10756" max="10759" width="12.85546875" style="27" bestFit="1" customWidth="1"/>
    <col min="10760" max="10760" width="14" style="27" bestFit="1" customWidth="1"/>
    <col min="10761" max="10765" width="12.85546875" style="27" bestFit="1" customWidth="1"/>
    <col min="10766" max="10766" width="14.42578125" style="27" bestFit="1" customWidth="1"/>
    <col min="10767" max="11008" width="9.140625" style="27"/>
    <col min="11009" max="11009" width="24.7109375" style="27" customWidth="1"/>
    <col min="11010" max="11011" width="12.85546875" style="27" customWidth="1"/>
    <col min="11012" max="11015" width="12.85546875" style="27" bestFit="1" customWidth="1"/>
    <col min="11016" max="11016" width="14" style="27" bestFit="1" customWidth="1"/>
    <col min="11017" max="11021" width="12.85546875" style="27" bestFit="1" customWidth="1"/>
    <col min="11022" max="11022" width="14.42578125" style="27" bestFit="1" customWidth="1"/>
    <col min="11023" max="11264" width="9.140625" style="27"/>
    <col min="11265" max="11265" width="24.7109375" style="27" customWidth="1"/>
    <col min="11266" max="11267" width="12.85546875" style="27" customWidth="1"/>
    <col min="11268" max="11271" width="12.85546875" style="27" bestFit="1" customWidth="1"/>
    <col min="11272" max="11272" width="14" style="27" bestFit="1" customWidth="1"/>
    <col min="11273" max="11277" width="12.85546875" style="27" bestFit="1" customWidth="1"/>
    <col min="11278" max="11278" width="14.42578125" style="27" bestFit="1" customWidth="1"/>
    <col min="11279" max="11520" width="9.140625" style="27"/>
    <col min="11521" max="11521" width="24.7109375" style="27" customWidth="1"/>
    <col min="11522" max="11523" width="12.85546875" style="27" customWidth="1"/>
    <col min="11524" max="11527" width="12.85546875" style="27" bestFit="1" customWidth="1"/>
    <col min="11528" max="11528" width="14" style="27" bestFit="1" customWidth="1"/>
    <col min="11529" max="11533" width="12.85546875" style="27" bestFit="1" customWidth="1"/>
    <col min="11534" max="11534" width="14.42578125" style="27" bestFit="1" customWidth="1"/>
    <col min="11535" max="11776" width="9.140625" style="27"/>
    <col min="11777" max="11777" width="24.7109375" style="27" customWidth="1"/>
    <col min="11778" max="11779" width="12.85546875" style="27" customWidth="1"/>
    <col min="11780" max="11783" width="12.85546875" style="27" bestFit="1" customWidth="1"/>
    <col min="11784" max="11784" width="14" style="27" bestFit="1" customWidth="1"/>
    <col min="11785" max="11789" width="12.85546875" style="27" bestFit="1" customWidth="1"/>
    <col min="11790" max="11790" width="14.42578125" style="27" bestFit="1" customWidth="1"/>
    <col min="11791" max="12032" width="9.140625" style="27"/>
    <col min="12033" max="12033" width="24.7109375" style="27" customWidth="1"/>
    <col min="12034" max="12035" width="12.85546875" style="27" customWidth="1"/>
    <col min="12036" max="12039" width="12.85546875" style="27" bestFit="1" customWidth="1"/>
    <col min="12040" max="12040" width="14" style="27" bestFit="1" customWidth="1"/>
    <col min="12041" max="12045" width="12.85546875" style="27" bestFit="1" customWidth="1"/>
    <col min="12046" max="12046" width="14.42578125" style="27" bestFit="1" customWidth="1"/>
    <col min="12047" max="12288" width="9.140625" style="27"/>
    <col min="12289" max="12289" width="24.7109375" style="27" customWidth="1"/>
    <col min="12290" max="12291" width="12.85546875" style="27" customWidth="1"/>
    <col min="12292" max="12295" width="12.85546875" style="27" bestFit="1" customWidth="1"/>
    <col min="12296" max="12296" width="14" style="27" bestFit="1" customWidth="1"/>
    <col min="12297" max="12301" width="12.85546875" style="27" bestFit="1" customWidth="1"/>
    <col min="12302" max="12302" width="14.42578125" style="27" bestFit="1" customWidth="1"/>
    <col min="12303" max="12544" width="9.140625" style="27"/>
    <col min="12545" max="12545" width="24.7109375" style="27" customWidth="1"/>
    <col min="12546" max="12547" width="12.85546875" style="27" customWidth="1"/>
    <col min="12548" max="12551" width="12.85546875" style="27" bestFit="1" customWidth="1"/>
    <col min="12552" max="12552" width="14" style="27" bestFit="1" customWidth="1"/>
    <col min="12553" max="12557" width="12.85546875" style="27" bestFit="1" customWidth="1"/>
    <col min="12558" max="12558" width="14.42578125" style="27" bestFit="1" customWidth="1"/>
    <col min="12559" max="12800" width="9.140625" style="27"/>
    <col min="12801" max="12801" width="24.7109375" style="27" customWidth="1"/>
    <col min="12802" max="12803" width="12.85546875" style="27" customWidth="1"/>
    <col min="12804" max="12807" width="12.85546875" style="27" bestFit="1" customWidth="1"/>
    <col min="12808" max="12808" width="14" style="27" bestFit="1" customWidth="1"/>
    <col min="12809" max="12813" width="12.85546875" style="27" bestFit="1" customWidth="1"/>
    <col min="12814" max="12814" width="14.42578125" style="27" bestFit="1" customWidth="1"/>
    <col min="12815" max="13056" width="9.140625" style="27"/>
    <col min="13057" max="13057" width="24.7109375" style="27" customWidth="1"/>
    <col min="13058" max="13059" width="12.85546875" style="27" customWidth="1"/>
    <col min="13060" max="13063" width="12.85546875" style="27" bestFit="1" customWidth="1"/>
    <col min="13064" max="13064" width="14" style="27" bestFit="1" customWidth="1"/>
    <col min="13065" max="13069" width="12.85546875" style="27" bestFit="1" customWidth="1"/>
    <col min="13070" max="13070" width="14.42578125" style="27" bestFit="1" customWidth="1"/>
    <col min="13071" max="13312" width="9.140625" style="27"/>
    <col min="13313" max="13313" width="24.7109375" style="27" customWidth="1"/>
    <col min="13314" max="13315" width="12.85546875" style="27" customWidth="1"/>
    <col min="13316" max="13319" width="12.85546875" style="27" bestFit="1" customWidth="1"/>
    <col min="13320" max="13320" width="14" style="27" bestFit="1" customWidth="1"/>
    <col min="13321" max="13325" width="12.85546875" style="27" bestFit="1" customWidth="1"/>
    <col min="13326" max="13326" width="14.42578125" style="27" bestFit="1" customWidth="1"/>
    <col min="13327" max="13568" width="9.140625" style="27"/>
    <col min="13569" max="13569" width="24.7109375" style="27" customWidth="1"/>
    <col min="13570" max="13571" width="12.85546875" style="27" customWidth="1"/>
    <col min="13572" max="13575" width="12.85546875" style="27" bestFit="1" customWidth="1"/>
    <col min="13576" max="13576" width="14" style="27" bestFit="1" customWidth="1"/>
    <col min="13577" max="13581" width="12.85546875" style="27" bestFit="1" customWidth="1"/>
    <col min="13582" max="13582" width="14.42578125" style="27" bestFit="1" customWidth="1"/>
    <col min="13583" max="13824" width="9.140625" style="27"/>
    <col min="13825" max="13825" width="24.7109375" style="27" customWidth="1"/>
    <col min="13826" max="13827" width="12.85546875" style="27" customWidth="1"/>
    <col min="13828" max="13831" width="12.85546875" style="27" bestFit="1" customWidth="1"/>
    <col min="13832" max="13832" width="14" style="27" bestFit="1" customWidth="1"/>
    <col min="13833" max="13837" width="12.85546875" style="27" bestFit="1" customWidth="1"/>
    <col min="13838" max="13838" width="14.42578125" style="27" bestFit="1" customWidth="1"/>
    <col min="13839" max="14080" width="9.140625" style="27"/>
    <col min="14081" max="14081" width="24.7109375" style="27" customWidth="1"/>
    <col min="14082" max="14083" width="12.85546875" style="27" customWidth="1"/>
    <col min="14084" max="14087" width="12.85546875" style="27" bestFit="1" customWidth="1"/>
    <col min="14088" max="14088" width="14" style="27" bestFit="1" customWidth="1"/>
    <col min="14089" max="14093" width="12.85546875" style="27" bestFit="1" customWidth="1"/>
    <col min="14094" max="14094" width="14.42578125" style="27" bestFit="1" customWidth="1"/>
    <col min="14095" max="14336" width="9.140625" style="27"/>
    <col min="14337" max="14337" width="24.7109375" style="27" customWidth="1"/>
    <col min="14338" max="14339" width="12.85546875" style="27" customWidth="1"/>
    <col min="14340" max="14343" width="12.85546875" style="27" bestFit="1" customWidth="1"/>
    <col min="14344" max="14344" width="14" style="27" bestFit="1" customWidth="1"/>
    <col min="14345" max="14349" width="12.85546875" style="27" bestFit="1" customWidth="1"/>
    <col min="14350" max="14350" width="14.42578125" style="27" bestFit="1" customWidth="1"/>
    <col min="14351" max="14592" width="9.140625" style="27"/>
    <col min="14593" max="14593" width="24.7109375" style="27" customWidth="1"/>
    <col min="14594" max="14595" width="12.85546875" style="27" customWidth="1"/>
    <col min="14596" max="14599" width="12.85546875" style="27" bestFit="1" customWidth="1"/>
    <col min="14600" max="14600" width="14" style="27" bestFit="1" customWidth="1"/>
    <col min="14601" max="14605" width="12.85546875" style="27" bestFit="1" customWidth="1"/>
    <col min="14606" max="14606" width="14.42578125" style="27" bestFit="1" customWidth="1"/>
    <col min="14607" max="14848" width="9.140625" style="27"/>
    <col min="14849" max="14849" width="24.7109375" style="27" customWidth="1"/>
    <col min="14850" max="14851" width="12.85546875" style="27" customWidth="1"/>
    <col min="14852" max="14855" width="12.85546875" style="27" bestFit="1" customWidth="1"/>
    <col min="14856" max="14856" width="14" style="27" bestFit="1" customWidth="1"/>
    <col min="14857" max="14861" width="12.85546875" style="27" bestFit="1" customWidth="1"/>
    <col min="14862" max="14862" width="14.42578125" style="27" bestFit="1" customWidth="1"/>
    <col min="14863" max="15104" width="9.140625" style="27"/>
    <col min="15105" max="15105" width="24.7109375" style="27" customWidth="1"/>
    <col min="15106" max="15107" width="12.85546875" style="27" customWidth="1"/>
    <col min="15108" max="15111" width="12.85546875" style="27" bestFit="1" customWidth="1"/>
    <col min="15112" max="15112" width="14" style="27" bestFit="1" customWidth="1"/>
    <col min="15113" max="15117" width="12.85546875" style="27" bestFit="1" customWidth="1"/>
    <col min="15118" max="15118" width="14.42578125" style="27" bestFit="1" customWidth="1"/>
    <col min="15119" max="15360" width="9.140625" style="27"/>
    <col min="15361" max="15361" width="24.7109375" style="27" customWidth="1"/>
    <col min="15362" max="15363" width="12.85546875" style="27" customWidth="1"/>
    <col min="15364" max="15367" width="12.85546875" style="27" bestFit="1" customWidth="1"/>
    <col min="15368" max="15368" width="14" style="27" bestFit="1" customWidth="1"/>
    <col min="15369" max="15373" width="12.85546875" style="27" bestFit="1" customWidth="1"/>
    <col min="15374" max="15374" width="14.42578125" style="27" bestFit="1" customWidth="1"/>
    <col min="15375" max="15616" width="9.140625" style="27"/>
    <col min="15617" max="15617" width="24.7109375" style="27" customWidth="1"/>
    <col min="15618" max="15619" width="12.85546875" style="27" customWidth="1"/>
    <col min="15620" max="15623" width="12.85546875" style="27" bestFit="1" customWidth="1"/>
    <col min="15624" max="15624" width="14" style="27" bestFit="1" customWidth="1"/>
    <col min="15625" max="15629" width="12.85546875" style="27" bestFit="1" customWidth="1"/>
    <col min="15630" max="15630" width="14.42578125" style="27" bestFit="1" customWidth="1"/>
    <col min="15631" max="15872" width="9.140625" style="27"/>
    <col min="15873" max="15873" width="24.7109375" style="27" customWidth="1"/>
    <col min="15874" max="15875" width="12.85546875" style="27" customWidth="1"/>
    <col min="15876" max="15879" width="12.85546875" style="27" bestFit="1" customWidth="1"/>
    <col min="15880" max="15880" width="14" style="27" bestFit="1" customWidth="1"/>
    <col min="15881" max="15885" width="12.85546875" style="27" bestFit="1" customWidth="1"/>
    <col min="15886" max="15886" width="14.42578125" style="27" bestFit="1" customWidth="1"/>
    <col min="15887" max="16128" width="9.140625" style="27"/>
    <col min="16129" max="16129" width="24.7109375" style="27" customWidth="1"/>
    <col min="16130" max="16131" width="12.85546875" style="27" customWidth="1"/>
    <col min="16132" max="16135" width="12.85546875" style="27" bestFit="1" customWidth="1"/>
    <col min="16136" max="16136" width="14" style="27" bestFit="1" customWidth="1"/>
    <col min="16137" max="16141" width="12.85546875" style="27" bestFit="1" customWidth="1"/>
    <col min="16142" max="16142" width="14.42578125" style="27" bestFit="1" customWidth="1"/>
    <col min="16143" max="16384" width="9.140625" style="27"/>
  </cols>
  <sheetData>
    <row r="2" spans="1:14" ht="18">
      <c r="A2" s="133" t="s">
        <v>260</v>
      </c>
      <c r="B2" s="133"/>
    </row>
    <row r="4" spans="1:14" s="29" customFormat="1" ht="15">
      <c r="A4" s="28" t="s">
        <v>2</v>
      </c>
      <c r="B4" s="28" t="s">
        <v>27</v>
      </c>
      <c r="C4" s="28" t="s">
        <v>28</v>
      </c>
      <c r="D4" s="28" t="s">
        <v>29</v>
      </c>
      <c r="E4" s="28" t="s">
        <v>30</v>
      </c>
      <c r="F4" s="28" t="s">
        <v>31</v>
      </c>
      <c r="G4" s="28" t="s">
        <v>32</v>
      </c>
      <c r="H4" s="28" t="s">
        <v>33</v>
      </c>
      <c r="I4" s="28" t="s">
        <v>34</v>
      </c>
      <c r="J4" s="28" t="s">
        <v>35</v>
      </c>
      <c r="K4" s="28" t="s">
        <v>36</v>
      </c>
      <c r="L4" s="28" t="s">
        <v>37</v>
      </c>
      <c r="M4" s="28" t="s">
        <v>38</v>
      </c>
      <c r="N4" s="28" t="s">
        <v>39</v>
      </c>
    </row>
    <row r="5" spans="1:14" ht="14.25">
      <c r="A5" s="30"/>
      <c r="B5" s="30"/>
      <c r="C5" s="30"/>
      <c r="D5" s="30"/>
      <c r="E5" s="30"/>
      <c r="F5" s="30"/>
      <c r="G5" s="30"/>
      <c r="H5" s="30"/>
      <c r="I5" s="30"/>
      <c r="J5" s="30"/>
      <c r="K5" s="30"/>
      <c r="L5" s="30"/>
      <c r="M5" s="30"/>
      <c r="N5" s="30"/>
    </row>
    <row r="6" spans="1:14" ht="14.25">
      <c r="A6" s="30" t="s">
        <v>10</v>
      </c>
      <c r="B6" s="14">
        <v>3907.28</v>
      </c>
      <c r="C6" s="14">
        <v>11706.68</v>
      </c>
      <c r="D6" s="31">
        <v>6037.73</v>
      </c>
      <c r="E6" s="31">
        <v>6635.07</v>
      </c>
      <c r="F6" s="19">
        <v>5637.19</v>
      </c>
      <c r="G6" s="31">
        <v>6058.12</v>
      </c>
      <c r="H6" s="14">
        <v>4831.2700000000004</v>
      </c>
      <c r="I6" s="31">
        <v>5391.66</v>
      </c>
      <c r="J6" s="96">
        <v>6914.44</v>
      </c>
      <c r="K6" s="31">
        <v>5819.83</v>
      </c>
      <c r="L6" s="14">
        <v>5401.77</v>
      </c>
      <c r="M6" s="14"/>
      <c r="N6" s="31">
        <f t="shared" ref="N6:N22" si="0">SUM(B6:M6)</f>
        <v>68341.040000000023</v>
      </c>
    </row>
    <row r="7" spans="1:14" ht="14.25">
      <c r="A7" s="30" t="s">
        <v>11</v>
      </c>
      <c r="B7" s="14">
        <v>1766.92</v>
      </c>
      <c r="C7" s="14">
        <v>5293.9</v>
      </c>
      <c r="D7" s="31">
        <v>2730.33</v>
      </c>
      <c r="E7" s="31">
        <v>3000.46</v>
      </c>
      <c r="F7" s="19">
        <v>2549.1999999999998</v>
      </c>
      <c r="G7" s="31">
        <v>2739.55</v>
      </c>
      <c r="H7" s="14">
        <v>2184.7600000000002</v>
      </c>
      <c r="I7" s="31">
        <v>2438.17</v>
      </c>
      <c r="J7" s="96">
        <v>3126.79</v>
      </c>
      <c r="K7" s="31">
        <v>2631.8</v>
      </c>
      <c r="L7" s="14">
        <v>2442.7399999999998</v>
      </c>
      <c r="M7" s="14"/>
      <c r="N7" s="31">
        <f t="shared" si="0"/>
        <v>30904.620000000003</v>
      </c>
    </row>
    <row r="8" spans="1:14" ht="14.25">
      <c r="A8" s="30" t="s">
        <v>12</v>
      </c>
      <c r="B8" s="14">
        <v>155114.42000000001</v>
      </c>
      <c r="C8" s="14">
        <v>464741.65</v>
      </c>
      <c r="D8" s="31">
        <v>239690.74</v>
      </c>
      <c r="E8" s="31">
        <v>263404.75</v>
      </c>
      <c r="F8" s="19">
        <v>223789.82</v>
      </c>
      <c r="G8" s="31">
        <v>240500.24</v>
      </c>
      <c r="H8" s="14">
        <v>191795.77</v>
      </c>
      <c r="I8" s="31">
        <v>214042.63</v>
      </c>
      <c r="J8" s="96">
        <v>274495.09000000003</v>
      </c>
      <c r="K8" s="31">
        <v>231040.46</v>
      </c>
      <c r="L8" s="14">
        <v>214443.83</v>
      </c>
      <c r="M8" s="14"/>
      <c r="N8" s="31">
        <f t="shared" si="0"/>
        <v>2713059.4</v>
      </c>
    </row>
    <row r="9" spans="1:14" ht="14.25">
      <c r="A9" s="30" t="s">
        <v>13</v>
      </c>
      <c r="B9" s="14">
        <v>3617.54</v>
      </c>
      <c r="C9" s="14">
        <v>10838.58</v>
      </c>
      <c r="D9" s="31">
        <v>5590</v>
      </c>
      <c r="E9" s="31">
        <v>6143.05</v>
      </c>
      <c r="F9" s="19">
        <v>5219.16</v>
      </c>
      <c r="G9" s="31">
        <v>5608.88</v>
      </c>
      <c r="H9" s="14">
        <v>4473.01</v>
      </c>
      <c r="I9" s="31">
        <v>4991.84</v>
      </c>
      <c r="J9" s="96">
        <v>6401.7</v>
      </c>
      <c r="K9" s="31">
        <v>5388.26</v>
      </c>
      <c r="L9" s="14">
        <v>5001.2</v>
      </c>
      <c r="M9" s="14"/>
      <c r="N9" s="31">
        <f t="shared" si="0"/>
        <v>63273.219999999994</v>
      </c>
    </row>
    <row r="10" spans="1:14" ht="14.25">
      <c r="A10" s="30" t="s">
        <v>14</v>
      </c>
      <c r="B10" s="14">
        <v>3759.65</v>
      </c>
      <c r="C10" s="14">
        <v>11264.37</v>
      </c>
      <c r="D10" s="31">
        <v>5809.61</v>
      </c>
      <c r="E10" s="31">
        <v>6384.38</v>
      </c>
      <c r="F10" s="19">
        <v>5424.2</v>
      </c>
      <c r="G10" s="31">
        <v>5829.23</v>
      </c>
      <c r="H10" s="14">
        <v>4648.7299999999996</v>
      </c>
      <c r="I10" s="31">
        <v>5187.95</v>
      </c>
      <c r="J10" s="96">
        <v>6653.19</v>
      </c>
      <c r="K10" s="31">
        <v>5599.94</v>
      </c>
      <c r="L10" s="14">
        <v>5197.67</v>
      </c>
      <c r="M10" s="14"/>
      <c r="N10" s="31">
        <f t="shared" si="0"/>
        <v>65758.92</v>
      </c>
    </row>
    <row r="11" spans="1:14" ht="14.25">
      <c r="A11" s="30" t="s">
        <v>15</v>
      </c>
      <c r="B11" s="14">
        <v>70.41</v>
      </c>
      <c r="C11" s="14">
        <v>210.96</v>
      </c>
      <c r="D11" s="31">
        <v>108.8</v>
      </c>
      <c r="E11" s="31">
        <v>119.56</v>
      </c>
      <c r="F11" s="19">
        <v>101.58</v>
      </c>
      <c r="G11" s="31">
        <v>109.17</v>
      </c>
      <c r="H11" s="14">
        <v>87.06</v>
      </c>
      <c r="I11" s="31">
        <v>97.16</v>
      </c>
      <c r="J11" s="96">
        <v>124.6</v>
      </c>
      <c r="K11" s="31">
        <v>104.87</v>
      </c>
      <c r="L11" s="14">
        <v>97.34</v>
      </c>
      <c r="M11" s="14"/>
      <c r="N11" s="31">
        <f t="shared" si="0"/>
        <v>1231.51</v>
      </c>
    </row>
    <row r="12" spans="1:14" ht="14.25">
      <c r="A12" s="30" t="s">
        <v>16</v>
      </c>
      <c r="B12" s="14">
        <v>120.07</v>
      </c>
      <c r="C12" s="14">
        <v>359.75</v>
      </c>
      <c r="D12" s="31">
        <v>185.54</v>
      </c>
      <c r="E12" s="31">
        <v>203.9</v>
      </c>
      <c r="F12" s="19">
        <v>173.23</v>
      </c>
      <c r="G12" s="31">
        <v>186.17</v>
      </c>
      <c r="H12" s="14">
        <v>148.47</v>
      </c>
      <c r="I12" s="31">
        <v>165.69</v>
      </c>
      <c r="J12" s="96">
        <v>212.48</v>
      </c>
      <c r="K12" s="31">
        <v>178.85</v>
      </c>
      <c r="L12" s="14">
        <v>166</v>
      </c>
      <c r="M12" s="14"/>
      <c r="N12" s="31">
        <f t="shared" si="0"/>
        <v>2100.15</v>
      </c>
    </row>
    <row r="13" spans="1:14" ht="14.25">
      <c r="A13" s="30" t="s">
        <v>17</v>
      </c>
      <c r="B13" s="14">
        <v>1154.1099999999999</v>
      </c>
      <c r="C13" s="14">
        <v>3457.85</v>
      </c>
      <c r="D13" s="31">
        <v>1783.39</v>
      </c>
      <c r="E13" s="31">
        <v>1959.83</v>
      </c>
      <c r="F13" s="19">
        <v>1665.08</v>
      </c>
      <c r="G13" s="31">
        <v>1789.41</v>
      </c>
      <c r="H13" s="14">
        <v>1427.03</v>
      </c>
      <c r="I13" s="31">
        <v>1592.56</v>
      </c>
      <c r="J13" s="96">
        <v>2042.34</v>
      </c>
      <c r="K13" s="31">
        <v>1719.03</v>
      </c>
      <c r="L13" s="14">
        <v>1595.54</v>
      </c>
      <c r="M13" s="14"/>
      <c r="N13" s="31">
        <f t="shared" si="0"/>
        <v>20186.169999999998</v>
      </c>
    </row>
    <row r="14" spans="1:14" ht="14.25">
      <c r="A14" s="30" t="s">
        <v>18</v>
      </c>
      <c r="B14" s="14">
        <v>405.54</v>
      </c>
      <c r="C14" s="14">
        <v>1215.03</v>
      </c>
      <c r="D14" s="31">
        <v>626.65</v>
      </c>
      <c r="E14" s="31">
        <v>688.65</v>
      </c>
      <c r="F14" s="19">
        <v>585.08000000000004</v>
      </c>
      <c r="G14" s="31">
        <v>628.77</v>
      </c>
      <c r="H14" s="14">
        <v>501.44</v>
      </c>
      <c r="I14" s="31">
        <v>559.6</v>
      </c>
      <c r="J14" s="96">
        <v>717.65</v>
      </c>
      <c r="K14" s="31">
        <v>604.04</v>
      </c>
      <c r="L14" s="14">
        <v>560.65</v>
      </c>
      <c r="M14" s="14"/>
      <c r="N14" s="31">
        <f t="shared" si="0"/>
        <v>7093.0999999999985</v>
      </c>
    </row>
    <row r="15" spans="1:14" ht="14.25">
      <c r="A15" s="30" t="s">
        <v>19</v>
      </c>
      <c r="B15" s="14">
        <v>306.66000000000003</v>
      </c>
      <c r="C15" s="14">
        <v>918.8</v>
      </c>
      <c r="D15" s="31">
        <v>473.87</v>
      </c>
      <c r="E15" s="31">
        <v>520.76</v>
      </c>
      <c r="F15" s="19">
        <v>442.44</v>
      </c>
      <c r="G15" s="31">
        <v>475.47</v>
      </c>
      <c r="H15" s="14">
        <v>379.18</v>
      </c>
      <c r="I15" s="31">
        <v>423.17</v>
      </c>
      <c r="J15" s="96">
        <v>542.67999999999995</v>
      </c>
      <c r="K15" s="31">
        <v>456.77</v>
      </c>
      <c r="L15" s="14">
        <v>423.96</v>
      </c>
      <c r="M15" s="14"/>
      <c r="N15" s="31">
        <f t="shared" si="0"/>
        <v>5363.7599999999993</v>
      </c>
    </row>
    <row r="16" spans="1:14" ht="14.25">
      <c r="A16" s="30" t="s">
        <v>20</v>
      </c>
      <c r="B16" s="14">
        <v>4221.72</v>
      </c>
      <c r="C16" s="14">
        <v>12648.8</v>
      </c>
      <c r="D16" s="31">
        <v>6523.62</v>
      </c>
      <c r="E16" s="31">
        <v>7169.04</v>
      </c>
      <c r="F16" s="19">
        <v>6090.85</v>
      </c>
      <c r="G16" s="31">
        <v>6545.65</v>
      </c>
      <c r="H16" s="14">
        <v>5220.07</v>
      </c>
      <c r="I16" s="31">
        <v>5825.56</v>
      </c>
      <c r="J16" s="96">
        <v>7470.89</v>
      </c>
      <c r="K16" s="31">
        <v>6288.19</v>
      </c>
      <c r="L16" s="14">
        <v>5836.48</v>
      </c>
      <c r="M16" s="14"/>
      <c r="N16" s="31">
        <f t="shared" si="0"/>
        <v>73840.87</v>
      </c>
    </row>
    <row r="17" spans="1:14" ht="14.25">
      <c r="A17" s="30" t="s">
        <v>21</v>
      </c>
      <c r="B17" s="14">
        <v>309.26</v>
      </c>
      <c r="C17" s="14">
        <v>926.57</v>
      </c>
      <c r="D17" s="31">
        <v>477.88</v>
      </c>
      <c r="E17" s="31">
        <v>525.16</v>
      </c>
      <c r="F17" s="19">
        <v>446.18</v>
      </c>
      <c r="G17" s="31">
        <v>479.49</v>
      </c>
      <c r="H17" s="14">
        <v>382.39</v>
      </c>
      <c r="I17" s="31">
        <v>426.75</v>
      </c>
      <c r="J17" s="96">
        <v>547.27</v>
      </c>
      <c r="K17" s="31">
        <v>460.63</v>
      </c>
      <c r="L17" s="14">
        <v>427.54</v>
      </c>
      <c r="M17" s="14"/>
      <c r="N17" s="31">
        <f t="shared" si="0"/>
        <v>5409.12</v>
      </c>
    </row>
    <row r="18" spans="1:14" ht="14.25">
      <c r="A18" s="30" t="s">
        <v>22</v>
      </c>
      <c r="B18" s="14">
        <v>3358.52</v>
      </c>
      <c r="C18" s="14">
        <v>10062.549999999999</v>
      </c>
      <c r="D18" s="31">
        <v>5189.76</v>
      </c>
      <c r="E18" s="31">
        <v>5703.22</v>
      </c>
      <c r="F18" s="19">
        <v>4845.4799999999996</v>
      </c>
      <c r="G18" s="31">
        <v>5207.29</v>
      </c>
      <c r="H18" s="14">
        <v>4152.75</v>
      </c>
      <c r="I18" s="31">
        <v>4634.43</v>
      </c>
      <c r="J18" s="96">
        <v>5943.35</v>
      </c>
      <c r="K18" s="31">
        <v>5002.47</v>
      </c>
      <c r="L18" s="14">
        <v>4643.12</v>
      </c>
      <c r="M18" s="14"/>
      <c r="N18" s="31">
        <f t="shared" si="0"/>
        <v>58742.94</v>
      </c>
    </row>
    <row r="19" spans="1:14" ht="14.25">
      <c r="A19" s="30" t="s">
        <v>23</v>
      </c>
      <c r="B19" s="14">
        <v>465.77</v>
      </c>
      <c r="C19" s="14">
        <v>1395.49</v>
      </c>
      <c r="D19" s="31">
        <v>719.73</v>
      </c>
      <c r="E19" s="31">
        <v>790.93</v>
      </c>
      <c r="F19" s="19">
        <v>671.98</v>
      </c>
      <c r="G19" s="31">
        <v>722.16</v>
      </c>
      <c r="H19" s="14">
        <v>575.91</v>
      </c>
      <c r="I19" s="31">
        <v>642.71</v>
      </c>
      <c r="J19" s="96">
        <v>824.23</v>
      </c>
      <c r="K19" s="31">
        <v>693.75</v>
      </c>
      <c r="L19" s="14">
        <v>643.91999999999996</v>
      </c>
      <c r="M19" s="14"/>
      <c r="N19" s="31">
        <f t="shared" si="0"/>
        <v>8146.58</v>
      </c>
    </row>
    <row r="20" spans="1:14" ht="14.25">
      <c r="A20" s="30" t="s">
        <v>24</v>
      </c>
      <c r="B20" s="14">
        <v>288.95999999999998</v>
      </c>
      <c r="C20" s="14">
        <v>865.77</v>
      </c>
      <c r="D20" s="31">
        <v>446.52</v>
      </c>
      <c r="E20" s="31">
        <v>490.7</v>
      </c>
      <c r="F20" s="19">
        <v>416.9</v>
      </c>
      <c r="G20" s="31">
        <v>448.03</v>
      </c>
      <c r="H20" s="14">
        <v>357.3</v>
      </c>
      <c r="I20" s="31">
        <v>398.74</v>
      </c>
      <c r="J20" s="96">
        <v>511.36</v>
      </c>
      <c r="K20" s="31">
        <v>430.41</v>
      </c>
      <c r="L20" s="14">
        <v>399.49</v>
      </c>
      <c r="M20" s="14"/>
      <c r="N20" s="31">
        <f t="shared" si="0"/>
        <v>5054.1799999999994</v>
      </c>
    </row>
    <row r="21" spans="1:14" ht="14.25">
      <c r="A21" s="30" t="s">
        <v>25</v>
      </c>
      <c r="B21" s="14">
        <v>33315.15</v>
      </c>
      <c r="C21" s="14">
        <v>99816.24</v>
      </c>
      <c r="D21" s="31">
        <v>51480.27</v>
      </c>
      <c r="E21" s="31">
        <v>56573.52</v>
      </c>
      <c r="F21" s="19">
        <v>48065.11</v>
      </c>
      <c r="G21" s="31">
        <v>51654.14</v>
      </c>
      <c r="H21" s="14">
        <v>41193.5</v>
      </c>
      <c r="I21" s="31">
        <v>45971.63</v>
      </c>
      <c r="J21" s="96">
        <v>58955.48</v>
      </c>
      <c r="K21" s="31">
        <v>49622.39</v>
      </c>
      <c r="L21" s="14">
        <v>46057.8</v>
      </c>
      <c r="M21" s="14"/>
      <c r="N21" s="31">
        <f t="shared" si="0"/>
        <v>582705.23</v>
      </c>
    </row>
    <row r="22" spans="1:14" ht="14.25">
      <c r="A22" s="30" t="s">
        <v>26</v>
      </c>
      <c r="B22" s="14">
        <v>661.89</v>
      </c>
      <c r="C22" s="14">
        <v>1983.1</v>
      </c>
      <c r="D22" s="31">
        <v>1022.78</v>
      </c>
      <c r="E22" s="31">
        <v>1123.97</v>
      </c>
      <c r="F22" s="42">
        <v>954.93</v>
      </c>
      <c r="G22" s="31">
        <v>1026.24</v>
      </c>
      <c r="H22" s="14">
        <v>818.41</v>
      </c>
      <c r="I22" s="31">
        <v>913.34</v>
      </c>
      <c r="J22" s="96">
        <v>1171.3</v>
      </c>
      <c r="K22" s="31">
        <v>985.87</v>
      </c>
      <c r="L22" s="14">
        <v>915.05</v>
      </c>
      <c r="M22" s="14"/>
      <c r="N22" s="31">
        <f t="shared" si="0"/>
        <v>11576.88</v>
      </c>
    </row>
    <row r="23" spans="1:14" ht="14.25">
      <c r="A23" s="30"/>
      <c r="B23" s="31"/>
      <c r="C23" s="31"/>
      <c r="D23" s="31"/>
      <c r="E23" s="31"/>
      <c r="F23" s="31"/>
      <c r="G23" s="31"/>
      <c r="H23" s="31"/>
      <c r="I23" s="31"/>
      <c r="J23" s="43"/>
      <c r="K23" s="31"/>
      <c r="L23" s="31"/>
      <c r="M23" s="31"/>
      <c r="N23" s="31"/>
    </row>
    <row r="24" spans="1:14" ht="14.25">
      <c r="A24" s="30" t="s">
        <v>9</v>
      </c>
      <c r="B24" s="32">
        <f t="shared" ref="B24:M24" si="1">SUM(B6:B23)</f>
        <v>212843.87000000002</v>
      </c>
      <c r="C24" s="32">
        <f t="shared" si="1"/>
        <v>637706.09000000008</v>
      </c>
      <c r="D24" s="32">
        <f t="shared" si="1"/>
        <v>328897.22000000003</v>
      </c>
      <c r="E24" s="32">
        <f t="shared" si="1"/>
        <v>361436.95</v>
      </c>
      <c r="F24" s="32">
        <f t="shared" si="1"/>
        <v>307078.41000000003</v>
      </c>
      <c r="G24" s="32">
        <f t="shared" si="1"/>
        <v>330008.01</v>
      </c>
      <c r="H24" s="32">
        <f t="shared" si="1"/>
        <v>263177.05</v>
      </c>
      <c r="I24" s="32">
        <f t="shared" si="1"/>
        <v>293703.59000000003</v>
      </c>
      <c r="J24" s="32">
        <f t="shared" si="1"/>
        <v>376654.83999999997</v>
      </c>
      <c r="K24" s="32">
        <f t="shared" si="1"/>
        <v>317027.56</v>
      </c>
      <c r="L24" s="32">
        <f t="shared" si="1"/>
        <v>294254.10000000003</v>
      </c>
      <c r="M24" s="32">
        <f t="shared" si="1"/>
        <v>0</v>
      </c>
      <c r="N24" s="32">
        <f>SUM(N6:N22)</f>
        <v>3722787.69</v>
      </c>
    </row>
    <row r="25" spans="1:14" ht="14.25">
      <c r="A25" s="30"/>
      <c r="B25" s="34"/>
      <c r="C25" s="34"/>
      <c r="D25" s="34"/>
      <c r="E25" s="34"/>
      <c r="F25" s="34"/>
      <c r="G25" s="34"/>
      <c r="H25" s="34"/>
      <c r="I25" s="34"/>
      <c r="J25" s="34" t="s">
        <v>76</v>
      </c>
      <c r="K25" s="34" t="s">
        <v>76</v>
      </c>
      <c r="L25" s="34"/>
      <c r="M25" s="34"/>
      <c r="N25" s="31"/>
    </row>
    <row r="26" spans="1:14" ht="14.25">
      <c r="A26" s="30" t="s">
        <v>52</v>
      </c>
      <c r="B26" s="44">
        <f>2436792.27+11395.03+8367.28</f>
        <v>2456554.5799999996</v>
      </c>
      <c r="C26" s="44">
        <v>7310780.5700000003</v>
      </c>
      <c r="D26" s="44">
        <v>3730299.26</v>
      </c>
      <c r="E26" s="90">
        <v>3871355.76</v>
      </c>
      <c r="F26" s="44">
        <v>3498447.09</v>
      </c>
      <c r="G26" s="44">
        <v>3794024.7</v>
      </c>
      <c r="H26" s="44">
        <v>2945585.22</v>
      </c>
      <c r="I26" s="44">
        <v>3374648.07</v>
      </c>
      <c r="J26" s="90">
        <v>3995311.5</v>
      </c>
      <c r="K26" s="44">
        <v>3932491.91</v>
      </c>
      <c r="L26" s="44">
        <v>3945397.55</v>
      </c>
      <c r="M26" s="44"/>
      <c r="N26" s="31">
        <f>SUM(B26:M26)</f>
        <v>42854896.209999993</v>
      </c>
    </row>
    <row r="27" spans="1:14" ht="14.25">
      <c r="A27" s="30" t="s">
        <v>53</v>
      </c>
      <c r="B27" s="44">
        <v>63855.56</v>
      </c>
      <c r="C27" s="44">
        <v>195997.81</v>
      </c>
      <c r="D27" s="44">
        <v>98689.09</v>
      </c>
      <c r="E27" s="90">
        <v>108456.4</v>
      </c>
      <c r="F27" s="44">
        <v>92306.03</v>
      </c>
      <c r="G27" s="44">
        <v>99045.96</v>
      </c>
      <c r="H27" s="44">
        <v>79110.83</v>
      </c>
      <c r="I27" s="44">
        <v>87976.76</v>
      </c>
      <c r="J27" s="90">
        <v>113028.73</v>
      </c>
      <c r="K27" s="44">
        <v>95108.28</v>
      </c>
      <c r="L27" s="44">
        <v>93857.5</v>
      </c>
      <c r="M27" s="44"/>
      <c r="N27" s="31">
        <f>SUM(B27:M27)</f>
        <v>1127432.95</v>
      </c>
    </row>
    <row r="28" spans="1:14" ht="14.25">
      <c r="A28" s="30"/>
      <c r="B28" s="30"/>
      <c r="C28" s="30"/>
      <c r="D28" s="30"/>
      <c r="E28" s="30"/>
      <c r="F28" s="30"/>
      <c r="G28" s="30"/>
      <c r="H28" s="30"/>
      <c r="I28" s="30"/>
      <c r="J28" s="30"/>
      <c r="K28" s="30"/>
      <c r="L28" s="30"/>
      <c r="M28" s="30"/>
      <c r="N28" s="31"/>
    </row>
    <row r="29" spans="1:14" ht="15" thickBot="1">
      <c r="A29" s="30" t="s">
        <v>54</v>
      </c>
      <c r="B29" s="36">
        <f>SUM(B24:B27)</f>
        <v>2733254.01</v>
      </c>
      <c r="C29" s="36">
        <f t="shared" ref="C29:N29" si="2">SUM(C24:C27)</f>
        <v>8144484.4699999997</v>
      </c>
      <c r="D29" s="36">
        <f t="shared" si="2"/>
        <v>4157885.57</v>
      </c>
      <c r="E29" s="36">
        <f t="shared" si="2"/>
        <v>4341249.1100000003</v>
      </c>
      <c r="F29" s="36">
        <f t="shared" si="2"/>
        <v>3897831.53</v>
      </c>
      <c r="G29" s="36">
        <f>SUM(G24:G27)</f>
        <v>4223078.67</v>
      </c>
      <c r="H29" s="36">
        <f t="shared" si="2"/>
        <v>3287873.1</v>
      </c>
      <c r="I29" s="36">
        <f t="shared" si="2"/>
        <v>3756328.4199999995</v>
      </c>
      <c r="J29" s="36">
        <f t="shared" si="2"/>
        <v>4484995.07</v>
      </c>
      <c r="K29" s="36">
        <f t="shared" si="2"/>
        <v>4344627.75</v>
      </c>
      <c r="L29" s="36">
        <f t="shared" si="2"/>
        <v>4333509.1499999994</v>
      </c>
      <c r="M29" s="36">
        <f t="shared" si="2"/>
        <v>0</v>
      </c>
      <c r="N29" s="36">
        <f t="shared" si="2"/>
        <v>47705116.849999994</v>
      </c>
    </row>
    <row r="30" spans="1:14" ht="15" thickTop="1">
      <c r="A30" s="30"/>
      <c r="B30" s="30"/>
      <c r="C30" s="30"/>
      <c r="D30" s="30"/>
      <c r="E30" s="30"/>
      <c r="F30" s="30"/>
      <c r="G30" s="30"/>
      <c r="H30" s="30"/>
      <c r="I30" s="30"/>
      <c r="J30" s="30"/>
      <c r="K30" s="30"/>
      <c r="L30" s="30"/>
      <c r="M30" s="30"/>
      <c r="N30" s="31"/>
    </row>
    <row r="31" spans="1:14" ht="14.25">
      <c r="A31" s="30" t="s">
        <v>55</v>
      </c>
      <c r="B31" s="31">
        <v>11395.03</v>
      </c>
      <c r="C31" s="31">
        <v>14362.07</v>
      </c>
      <c r="D31" s="31">
        <v>2777.92</v>
      </c>
      <c r="E31" s="31">
        <v>3617.5</v>
      </c>
      <c r="F31" s="31">
        <v>2687.5</v>
      </c>
      <c r="G31" s="31">
        <v>10437.5</v>
      </c>
      <c r="H31" s="31">
        <v>623.75</v>
      </c>
      <c r="I31" s="31">
        <v>3957.23</v>
      </c>
      <c r="J31" s="96">
        <v>715</v>
      </c>
      <c r="K31" s="31">
        <v>50</v>
      </c>
      <c r="L31" s="31">
        <v>7.5</v>
      </c>
      <c r="M31" s="31"/>
      <c r="N31" s="31">
        <f t="shared" ref="N31:N37" si="3">SUM(B31:M31)</f>
        <v>50631</v>
      </c>
    </row>
    <row r="32" spans="1:14" ht="14.25">
      <c r="A32" s="30"/>
      <c r="B32" s="31"/>
      <c r="C32" s="31"/>
      <c r="D32" s="31"/>
      <c r="E32" s="31"/>
      <c r="F32" s="31"/>
      <c r="G32" s="31"/>
      <c r="H32" s="31"/>
      <c r="I32" s="31"/>
      <c r="J32" s="31"/>
      <c r="K32" s="31"/>
      <c r="L32" s="31"/>
      <c r="M32" s="31"/>
      <c r="N32" s="31"/>
    </row>
    <row r="33" spans="1:14" ht="15">
      <c r="A33" s="30" t="s">
        <v>268</v>
      </c>
      <c r="B33" s="30"/>
      <c r="C33" s="30"/>
      <c r="D33" s="30"/>
      <c r="E33" s="30"/>
      <c r="F33" s="30"/>
      <c r="G33" s="30"/>
      <c r="H33" s="30"/>
      <c r="I33" s="30"/>
      <c r="J33" s="30"/>
      <c r="K33" s="30"/>
      <c r="L33" s="30"/>
      <c r="M33" s="30"/>
      <c r="N33" s="31"/>
    </row>
    <row r="34" spans="1:14" ht="14.25">
      <c r="A34" s="30" t="s">
        <v>255</v>
      </c>
      <c r="B34" s="74">
        <v>575040.74</v>
      </c>
      <c r="C34" s="38">
        <v>768600.81</v>
      </c>
      <c r="D34" s="38">
        <v>911757.95</v>
      </c>
      <c r="E34" s="38">
        <v>715934.91</v>
      </c>
      <c r="F34" s="38">
        <v>761525.15</v>
      </c>
      <c r="G34" s="38">
        <v>799444.8</v>
      </c>
      <c r="H34" s="38">
        <v>581848.75</v>
      </c>
      <c r="I34" s="38">
        <v>539361.03</v>
      </c>
      <c r="J34" s="74">
        <v>861479.35</v>
      </c>
      <c r="K34" s="38">
        <v>946082.48</v>
      </c>
      <c r="L34" s="38">
        <v>905973.1</v>
      </c>
      <c r="M34" s="35"/>
      <c r="N34" s="31">
        <f>SUM(B34:M34)</f>
        <v>8367049.0700000003</v>
      </c>
    </row>
    <row r="35" spans="1:14" ht="14.25">
      <c r="A35" s="30" t="s">
        <v>71</v>
      </c>
      <c r="B35" s="74">
        <v>73614.16</v>
      </c>
      <c r="C35" s="38">
        <v>613329.52</v>
      </c>
      <c r="D35" s="38">
        <v>598065.57999999996</v>
      </c>
      <c r="E35" s="38">
        <v>726699.86</v>
      </c>
      <c r="F35" s="38">
        <v>478051.63</v>
      </c>
      <c r="G35" s="38">
        <v>635656.1</v>
      </c>
      <c r="H35" s="38">
        <v>550647.99</v>
      </c>
      <c r="I35" s="38">
        <v>527937.38</v>
      </c>
      <c r="J35" s="74">
        <v>623746.93000000005</v>
      </c>
      <c r="K35" s="38">
        <v>738332.34</v>
      </c>
      <c r="L35" s="38">
        <v>648900.9</v>
      </c>
      <c r="M35" s="38"/>
      <c r="N35" s="31">
        <f t="shared" si="3"/>
        <v>6214982.3899999997</v>
      </c>
    </row>
    <row r="36" spans="1:14" ht="14.25">
      <c r="A36" s="30" t="s">
        <v>72</v>
      </c>
      <c r="B36" s="74">
        <v>417459.25</v>
      </c>
      <c r="C36" s="38">
        <v>264037.36</v>
      </c>
      <c r="D36" s="38">
        <v>243625.77</v>
      </c>
      <c r="E36" s="38">
        <v>279668.36</v>
      </c>
      <c r="F36" s="38">
        <v>268503.14</v>
      </c>
      <c r="G36" s="38">
        <v>322259.78000000003</v>
      </c>
      <c r="H36" s="38">
        <v>218604.93</v>
      </c>
      <c r="I36" s="38">
        <v>235161.83</v>
      </c>
      <c r="J36" s="74">
        <v>260320.37</v>
      </c>
      <c r="K36" s="38">
        <v>293094.95</v>
      </c>
      <c r="L36" s="38">
        <v>281697.52</v>
      </c>
      <c r="M36" s="38"/>
      <c r="N36" s="31">
        <f t="shared" si="3"/>
        <v>3084433.2600000002</v>
      </c>
    </row>
    <row r="37" spans="1:14" ht="14.25">
      <c r="A37" s="30" t="s">
        <v>73</v>
      </c>
      <c r="B37" s="75">
        <v>2528806.4900000002</v>
      </c>
      <c r="C37" s="45">
        <v>2336075.7200000002</v>
      </c>
      <c r="D37" s="45">
        <v>2392865.9500000002</v>
      </c>
      <c r="E37" s="45">
        <v>2603409.19</v>
      </c>
      <c r="F37" s="45">
        <v>2181118.73</v>
      </c>
      <c r="G37" s="45">
        <v>2368649.86</v>
      </c>
      <c r="H37" s="45">
        <v>1905765.02</v>
      </c>
      <c r="I37" s="45">
        <v>2075102.38</v>
      </c>
      <c r="J37" s="75">
        <v>2681231.39</v>
      </c>
      <c r="K37" s="45">
        <v>2280336.25</v>
      </c>
      <c r="L37" s="45">
        <v>2203964.92</v>
      </c>
      <c r="M37" s="45"/>
      <c r="N37" s="46">
        <f t="shared" si="3"/>
        <v>25557325.899999999</v>
      </c>
    </row>
    <row r="38" spans="1:14" ht="14.25">
      <c r="A38" s="30" t="s">
        <v>48</v>
      </c>
      <c r="B38" s="47">
        <f t="shared" ref="B38:N38" si="4">SUM(B34:B37)</f>
        <v>3594920.64</v>
      </c>
      <c r="C38" s="47">
        <f t="shared" si="4"/>
        <v>3982043.41</v>
      </c>
      <c r="D38" s="47">
        <f t="shared" si="4"/>
        <v>4146315.25</v>
      </c>
      <c r="E38" s="47">
        <f t="shared" si="4"/>
        <v>4325712.32</v>
      </c>
      <c r="F38" s="47">
        <f t="shared" si="4"/>
        <v>3689198.65</v>
      </c>
      <c r="G38" s="47">
        <f t="shared" si="4"/>
        <v>4126010.54</v>
      </c>
      <c r="H38" s="47">
        <f t="shared" si="4"/>
        <v>3256866.69</v>
      </c>
      <c r="I38" s="47">
        <f t="shared" si="4"/>
        <v>3377562.62</v>
      </c>
      <c r="J38" s="47">
        <f t="shared" si="4"/>
        <v>4426778.04</v>
      </c>
      <c r="K38" s="47">
        <f t="shared" si="4"/>
        <v>4257846.0199999996</v>
      </c>
      <c r="L38" s="47">
        <f t="shared" si="4"/>
        <v>4040536.44</v>
      </c>
      <c r="M38" s="47">
        <f t="shared" si="4"/>
        <v>0</v>
      </c>
      <c r="N38" s="48">
        <f t="shared" si="4"/>
        <v>43223790.620000005</v>
      </c>
    </row>
    <row r="39" spans="1:14" ht="14.25">
      <c r="A39" s="30"/>
      <c r="B39" s="30"/>
      <c r="C39" s="30"/>
      <c r="D39" s="30"/>
      <c r="E39" s="30"/>
      <c r="F39" s="30"/>
      <c r="G39" s="30"/>
      <c r="H39" s="30"/>
      <c r="I39" s="30"/>
      <c r="J39" s="30"/>
      <c r="K39" s="30"/>
      <c r="L39" s="38"/>
      <c r="M39" s="30"/>
      <c r="N39" s="30"/>
    </row>
    <row r="40" spans="1:14" ht="15">
      <c r="A40" s="30" t="s">
        <v>269</v>
      </c>
      <c r="B40" s="35" t="s">
        <v>76</v>
      </c>
      <c r="C40" s="38"/>
      <c r="D40" s="38"/>
      <c r="E40" s="38"/>
      <c r="F40" s="38"/>
      <c r="G40" s="38"/>
      <c r="H40" s="38"/>
      <c r="I40" s="38"/>
      <c r="J40" s="38"/>
      <c r="K40" s="38"/>
      <c r="L40" s="38"/>
      <c r="M40" s="38"/>
      <c r="N40" s="30"/>
    </row>
    <row r="41" spans="1:14" ht="14.25">
      <c r="A41" s="30" t="s">
        <v>255</v>
      </c>
      <c r="B41" s="74">
        <v>5480238.46</v>
      </c>
      <c r="C41" s="38">
        <v>4803755.1900000004</v>
      </c>
      <c r="D41" s="38">
        <v>5698487.2300000004</v>
      </c>
      <c r="E41" s="38">
        <v>4474593.3499999996</v>
      </c>
      <c r="F41" s="74">
        <v>4759532.1399999997</v>
      </c>
      <c r="G41" s="38">
        <v>4996530.28</v>
      </c>
      <c r="H41" s="38">
        <v>3636554.7</v>
      </c>
      <c r="I41" s="72">
        <v>3371006.4</v>
      </c>
      <c r="J41" s="74">
        <v>5384246</v>
      </c>
      <c r="K41" s="38">
        <v>5913015.6299999999</v>
      </c>
      <c r="L41" s="38">
        <v>5662332.0099999998</v>
      </c>
      <c r="M41" s="38"/>
      <c r="N41" s="72">
        <f>SUM(B41:M41)</f>
        <v>54180291.390000001</v>
      </c>
    </row>
    <row r="42" spans="1:14" ht="14.25">
      <c r="A42" s="30" t="s">
        <v>56</v>
      </c>
      <c r="B42" s="74">
        <v>1064260.75</v>
      </c>
      <c r="C42" s="38">
        <v>876184.96</v>
      </c>
      <c r="D42" s="38">
        <v>854408.09</v>
      </c>
      <c r="E42" s="38">
        <v>1038142.6</v>
      </c>
      <c r="F42" s="74">
        <v>682930.77</v>
      </c>
      <c r="G42" s="38">
        <v>908079.99</v>
      </c>
      <c r="H42" s="38">
        <v>786639.98</v>
      </c>
      <c r="I42" s="72">
        <v>754196.23</v>
      </c>
      <c r="J42" s="74">
        <v>891066.59</v>
      </c>
      <c r="K42" s="38">
        <v>1054760.29</v>
      </c>
      <c r="L42" s="38">
        <v>927001.17</v>
      </c>
      <c r="M42" s="38"/>
      <c r="N42" s="72">
        <f>SUM(B42:M42)</f>
        <v>9837671.4199999999</v>
      </c>
    </row>
    <row r="43" spans="1:14" ht="14.25">
      <c r="A43" s="30" t="s">
        <v>57</v>
      </c>
      <c r="B43" s="74">
        <v>172845.42</v>
      </c>
      <c r="C43" s="38">
        <v>203105.61</v>
      </c>
      <c r="D43" s="38">
        <v>187407.59</v>
      </c>
      <c r="E43" s="38">
        <v>215129.44</v>
      </c>
      <c r="F43" s="74">
        <v>206540.79</v>
      </c>
      <c r="G43" s="38">
        <v>247891.86</v>
      </c>
      <c r="H43" s="38">
        <v>168157.42</v>
      </c>
      <c r="I43" s="72">
        <v>180893.59</v>
      </c>
      <c r="J43" s="74">
        <v>200246.12</v>
      </c>
      <c r="K43" s="38">
        <v>225457.35</v>
      </c>
      <c r="L43" s="38">
        <v>216690.13</v>
      </c>
      <c r="M43" s="38"/>
      <c r="N43" s="72">
        <f>SUM(B43:M43)</f>
        <v>2224365.3199999998</v>
      </c>
    </row>
    <row r="44" spans="1:14" ht="14.25">
      <c r="A44" s="30" t="s">
        <v>58</v>
      </c>
      <c r="B44" s="75">
        <v>700927.77</v>
      </c>
      <c r="C44" s="45">
        <v>648909.92000000004</v>
      </c>
      <c r="D44" s="45">
        <v>664684.98</v>
      </c>
      <c r="E44" s="45">
        <v>723169.23</v>
      </c>
      <c r="F44" s="75">
        <v>605866.31000000006</v>
      </c>
      <c r="G44" s="45">
        <v>657958.30000000005</v>
      </c>
      <c r="H44" s="45">
        <v>529379.17000000004</v>
      </c>
      <c r="I44" s="73">
        <v>576417.31999999995</v>
      </c>
      <c r="J44" s="75">
        <v>744786.5</v>
      </c>
      <c r="K44" s="45">
        <v>633426.74</v>
      </c>
      <c r="L44" s="45">
        <v>612212.49</v>
      </c>
      <c r="M44" s="45"/>
      <c r="N44" s="73">
        <f>SUM(B44:M44)</f>
        <v>7097738.7300000004</v>
      </c>
    </row>
    <row r="45" spans="1:14" ht="14.25">
      <c r="A45" s="30"/>
      <c r="B45" s="38">
        <f>SUM(B41:B44)</f>
        <v>7418272.4000000004</v>
      </c>
      <c r="C45" s="38">
        <f>SUM(C41:C44)</f>
        <v>6531955.6800000006</v>
      </c>
      <c r="D45" s="38">
        <f t="shared" ref="D45:N45" si="5">SUM(D41:D44)</f>
        <v>7404987.8900000006</v>
      </c>
      <c r="E45" s="38">
        <f t="shared" si="5"/>
        <v>6451034.6199999992</v>
      </c>
      <c r="F45" s="38">
        <f t="shared" si="5"/>
        <v>6254870.0099999998</v>
      </c>
      <c r="G45" s="38">
        <f t="shared" si="5"/>
        <v>6810460.4300000006</v>
      </c>
      <c r="H45" s="38">
        <f>SUM(H41:H44)</f>
        <v>5120731.2699999996</v>
      </c>
      <c r="I45" s="38">
        <f t="shared" si="5"/>
        <v>4882513.54</v>
      </c>
      <c r="J45" s="38">
        <f t="shared" si="5"/>
        <v>7220345.21</v>
      </c>
      <c r="K45" s="38">
        <f t="shared" si="5"/>
        <v>7826660.0099999998</v>
      </c>
      <c r="L45" s="38">
        <f t="shared" si="5"/>
        <v>7418235.7999999998</v>
      </c>
      <c r="M45" s="38">
        <f t="shared" si="5"/>
        <v>0</v>
      </c>
      <c r="N45" s="38">
        <f t="shared" si="5"/>
        <v>73340066.859999999</v>
      </c>
    </row>
    <row r="46" spans="1:14">
      <c r="B46" s="49"/>
    </row>
    <row r="47" spans="1:14">
      <c r="B47" s="49"/>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6" style="27" customWidth="1"/>
    <col min="2" max="2" width="21.140625" style="27" customWidth="1"/>
    <col min="3" max="3" width="14.5703125" style="27" bestFit="1" customWidth="1"/>
    <col min="4" max="4" width="15.7109375" style="27" bestFit="1" customWidth="1"/>
    <col min="5" max="5" width="12.7109375" style="27" bestFit="1" customWidth="1"/>
    <col min="6" max="6" width="13.5703125" style="27" bestFit="1" customWidth="1"/>
    <col min="7" max="7" width="15.7109375" style="27" bestFit="1" customWidth="1"/>
    <col min="8" max="9" width="12.7109375" style="27" bestFit="1" customWidth="1"/>
    <col min="10" max="10" width="15.7109375" style="27" bestFit="1" customWidth="1"/>
    <col min="11" max="11" width="12.7109375" style="27" bestFit="1" customWidth="1"/>
    <col min="12" max="12" width="14.5703125" style="27" bestFit="1" customWidth="1"/>
    <col min="13" max="14" width="20.85546875" style="27" bestFit="1" customWidth="1"/>
    <col min="15" max="256" width="9.140625" style="27"/>
    <col min="257" max="257" width="14.42578125" style="27" customWidth="1"/>
    <col min="258" max="258" width="14" style="27" bestFit="1" customWidth="1"/>
    <col min="259" max="259" width="12.85546875" style="27" bestFit="1" customWidth="1"/>
    <col min="260" max="260" width="14" style="27" bestFit="1" customWidth="1"/>
    <col min="261" max="262" width="12.85546875" style="27" bestFit="1" customWidth="1"/>
    <col min="263" max="263" width="14" style="27" bestFit="1" customWidth="1"/>
    <col min="264" max="265" width="12.85546875" style="27" bestFit="1" customWidth="1"/>
    <col min="266" max="266" width="14" style="27" bestFit="1" customWidth="1"/>
    <col min="267" max="268" width="12.85546875" style="27" bestFit="1" customWidth="1"/>
    <col min="269" max="269" width="14" style="27" bestFit="1" customWidth="1"/>
    <col min="270" max="270" width="14.42578125" style="27" bestFit="1" customWidth="1"/>
    <col min="271" max="512" width="9.140625" style="27"/>
    <col min="513" max="513" width="14.42578125" style="27" customWidth="1"/>
    <col min="514" max="514" width="14" style="27" bestFit="1" customWidth="1"/>
    <col min="515" max="515" width="12.85546875" style="27" bestFit="1" customWidth="1"/>
    <col min="516" max="516" width="14" style="27" bestFit="1" customWidth="1"/>
    <col min="517" max="518" width="12.85546875" style="27" bestFit="1" customWidth="1"/>
    <col min="519" max="519" width="14" style="27" bestFit="1" customWidth="1"/>
    <col min="520" max="521" width="12.85546875" style="27" bestFit="1" customWidth="1"/>
    <col min="522" max="522" width="14" style="27" bestFit="1" customWidth="1"/>
    <col min="523" max="524" width="12.85546875" style="27" bestFit="1" customWidth="1"/>
    <col min="525" max="525" width="14" style="27" bestFit="1" customWidth="1"/>
    <col min="526" max="526" width="14.42578125" style="27" bestFit="1" customWidth="1"/>
    <col min="527" max="768" width="9.140625" style="27"/>
    <col min="769" max="769" width="14.42578125" style="27" customWidth="1"/>
    <col min="770" max="770" width="14" style="27" bestFit="1" customWidth="1"/>
    <col min="771" max="771" width="12.85546875" style="27" bestFit="1" customWidth="1"/>
    <col min="772" max="772" width="14" style="27" bestFit="1" customWidth="1"/>
    <col min="773" max="774" width="12.85546875" style="27" bestFit="1" customWidth="1"/>
    <col min="775" max="775" width="14" style="27" bestFit="1" customWidth="1"/>
    <col min="776" max="777" width="12.85546875" style="27" bestFit="1" customWidth="1"/>
    <col min="778" max="778" width="14" style="27" bestFit="1" customWidth="1"/>
    <col min="779" max="780" width="12.85546875" style="27" bestFit="1" customWidth="1"/>
    <col min="781" max="781" width="14" style="27" bestFit="1" customWidth="1"/>
    <col min="782" max="782" width="14.42578125" style="27" bestFit="1" customWidth="1"/>
    <col min="783" max="1024" width="9.140625" style="27"/>
    <col min="1025" max="1025" width="14.42578125" style="27" customWidth="1"/>
    <col min="1026" max="1026" width="14" style="27" bestFit="1" customWidth="1"/>
    <col min="1027" max="1027" width="12.85546875" style="27" bestFit="1" customWidth="1"/>
    <col min="1028" max="1028" width="14" style="27" bestFit="1" customWidth="1"/>
    <col min="1029" max="1030" width="12.85546875" style="27" bestFit="1" customWidth="1"/>
    <col min="1031" max="1031" width="14" style="27" bestFit="1" customWidth="1"/>
    <col min="1032" max="1033" width="12.85546875" style="27" bestFit="1" customWidth="1"/>
    <col min="1034" max="1034" width="14" style="27" bestFit="1" customWidth="1"/>
    <col min="1035" max="1036" width="12.85546875" style="27" bestFit="1" customWidth="1"/>
    <col min="1037" max="1037" width="14" style="27" bestFit="1" customWidth="1"/>
    <col min="1038" max="1038" width="14.42578125" style="27" bestFit="1" customWidth="1"/>
    <col min="1039" max="1280" width="9.140625" style="27"/>
    <col min="1281" max="1281" width="14.42578125" style="27" customWidth="1"/>
    <col min="1282" max="1282" width="14" style="27" bestFit="1" customWidth="1"/>
    <col min="1283" max="1283" width="12.85546875" style="27" bestFit="1" customWidth="1"/>
    <col min="1284" max="1284" width="14" style="27" bestFit="1" customWidth="1"/>
    <col min="1285" max="1286" width="12.85546875" style="27" bestFit="1" customWidth="1"/>
    <col min="1287" max="1287" width="14" style="27" bestFit="1" customWidth="1"/>
    <col min="1288" max="1289" width="12.85546875" style="27" bestFit="1" customWidth="1"/>
    <col min="1290" max="1290" width="14" style="27" bestFit="1" customWidth="1"/>
    <col min="1291" max="1292" width="12.85546875" style="27" bestFit="1" customWidth="1"/>
    <col min="1293" max="1293" width="14" style="27" bestFit="1" customWidth="1"/>
    <col min="1294" max="1294" width="14.42578125" style="27" bestFit="1" customWidth="1"/>
    <col min="1295" max="1536" width="9.140625" style="27"/>
    <col min="1537" max="1537" width="14.42578125" style="27" customWidth="1"/>
    <col min="1538" max="1538" width="14" style="27" bestFit="1" customWidth="1"/>
    <col min="1539" max="1539" width="12.85546875" style="27" bestFit="1" customWidth="1"/>
    <col min="1540" max="1540" width="14" style="27" bestFit="1" customWidth="1"/>
    <col min="1541" max="1542" width="12.85546875" style="27" bestFit="1" customWidth="1"/>
    <col min="1543" max="1543" width="14" style="27" bestFit="1" customWidth="1"/>
    <col min="1544" max="1545" width="12.85546875" style="27" bestFit="1" customWidth="1"/>
    <col min="1546" max="1546" width="14" style="27" bestFit="1" customWidth="1"/>
    <col min="1547" max="1548" width="12.85546875" style="27" bestFit="1" customWidth="1"/>
    <col min="1549" max="1549" width="14" style="27" bestFit="1" customWidth="1"/>
    <col min="1550" max="1550" width="14.42578125" style="27" bestFit="1" customWidth="1"/>
    <col min="1551" max="1792" width="9.140625" style="27"/>
    <col min="1793" max="1793" width="14.42578125" style="27" customWidth="1"/>
    <col min="1794" max="1794" width="14" style="27" bestFit="1" customWidth="1"/>
    <col min="1795" max="1795" width="12.85546875" style="27" bestFit="1" customWidth="1"/>
    <col min="1796" max="1796" width="14" style="27" bestFit="1" customWidth="1"/>
    <col min="1797" max="1798" width="12.85546875" style="27" bestFit="1" customWidth="1"/>
    <col min="1799" max="1799" width="14" style="27" bestFit="1" customWidth="1"/>
    <col min="1800" max="1801" width="12.85546875" style="27" bestFit="1" customWidth="1"/>
    <col min="1802" max="1802" width="14" style="27" bestFit="1" customWidth="1"/>
    <col min="1803" max="1804" width="12.85546875" style="27" bestFit="1" customWidth="1"/>
    <col min="1805" max="1805" width="14" style="27" bestFit="1" customWidth="1"/>
    <col min="1806" max="1806" width="14.42578125" style="27" bestFit="1" customWidth="1"/>
    <col min="1807" max="2048" width="9.140625" style="27"/>
    <col min="2049" max="2049" width="14.42578125" style="27" customWidth="1"/>
    <col min="2050" max="2050" width="14" style="27" bestFit="1" customWidth="1"/>
    <col min="2051" max="2051" width="12.85546875" style="27" bestFit="1" customWidth="1"/>
    <col min="2052" max="2052" width="14" style="27" bestFit="1" customWidth="1"/>
    <col min="2053" max="2054" width="12.85546875" style="27" bestFit="1" customWidth="1"/>
    <col min="2055" max="2055" width="14" style="27" bestFit="1" customWidth="1"/>
    <col min="2056" max="2057" width="12.85546875" style="27" bestFit="1" customWidth="1"/>
    <col min="2058" max="2058" width="14" style="27" bestFit="1" customWidth="1"/>
    <col min="2059" max="2060" width="12.85546875" style="27" bestFit="1" customWidth="1"/>
    <col min="2061" max="2061" width="14" style="27" bestFit="1" customWidth="1"/>
    <col min="2062" max="2062" width="14.42578125" style="27" bestFit="1" customWidth="1"/>
    <col min="2063" max="2304" width="9.140625" style="27"/>
    <col min="2305" max="2305" width="14.42578125" style="27" customWidth="1"/>
    <col min="2306" max="2306" width="14" style="27" bestFit="1" customWidth="1"/>
    <col min="2307" max="2307" width="12.85546875" style="27" bestFit="1" customWidth="1"/>
    <col min="2308" max="2308" width="14" style="27" bestFit="1" customWidth="1"/>
    <col min="2309" max="2310" width="12.85546875" style="27" bestFit="1" customWidth="1"/>
    <col min="2311" max="2311" width="14" style="27" bestFit="1" customWidth="1"/>
    <col min="2312" max="2313" width="12.85546875" style="27" bestFit="1" customWidth="1"/>
    <col min="2314" max="2314" width="14" style="27" bestFit="1" customWidth="1"/>
    <col min="2315" max="2316" width="12.85546875" style="27" bestFit="1" customWidth="1"/>
    <col min="2317" max="2317" width="14" style="27" bestFit="1" customWidth="1"/>
    <col min="2318" max="2318" width="14.42578125" style="27" bestFit="1" customWidth="1"/>
    <col min="2319" max="2560" width="9.140625" style="27"/>
    <col min="2561" max="2561" width="14.42578125" style="27" customWidth="1"/>
    <col min="2562" max="2562" width="14" style="27" bestFit="1" customWidth="1"/>
    <col min="2563" max="2563" width="12.85546875" style="27" bestFit="1" customWidth="1"/>
    <col min="2564" max="2564" width="14" style="27" bestFit="1" customWidth="1"/>
    <col min="2565" max="2566" width="12.85546875" style="27" bestFit="1" customWidth="1"/>
    <col min="2567" max="2567" width="14" style="27" bestFit="1" customWidth="1"/>
    <col min="2568" max="2569" width="12.85546875" style="27" bestFit="1" customWidth="1"/>
    <col min="2570" max="2570" width="14" style="27" bestFit="1" customWidth="1"/>
    <col min="2571" max="2572" width="12.85546875" style="27" bestFit="1" customWidth="1"/>
    <col min="2573" max="2573" width="14" style="27" bestFit="1" customWidth="1"/>
    <col min="2574" max="2574" width="14.42578125" style="27" bestFit="1" customWidth="1"/>
    <col min="2575" max="2816" width="9.140625" style="27"/>
    <col min="2817" max="2817" width="14.42578125" style="27" customWidth="1"/>
    <col min="2818" max="2818" width="14" style="27" bestFit="1" customWidth="1"/>
    <col min="2819" max="2819" width="12.85546875" style="27" bestFit="1" customWidth="1"/>
    <col min="2820" max="2820" width="14" style="27" bestFit="1" customWidth="1"/>
    <col min="2821" max="2822" width="12.85546875" style="27" bestFit="1" customWidth="1"/>
    <col min="2823" max="2823" width="14" style="27" bestFit="1" customWidth="1"/>
    <col min="2824" max="2825" width="12.85546875" style="27" bestFit="1" customWidth="1"/>
    <col min="2826" max="2826" width="14" style="27" bestFit="1" customWidth="1"/>
    <col min="2827" max="2828" width="12.85546875" style="27" bestFit="1" customWidth="1"/>
    <col min="2829" max="2829" width="14" style="27" bestFit="1" customWidth="1"/>
    <col min="2830" max="2830" width="14.42578125" style="27" bestFit="1" customWidth="1"/>
    <col min="2831" max="3072" width="9.140625" style="27"/>
    <col min="3073" max="3073" width="14.42578125" style="27" customWidth="1"/>
    <col min="3074" max="3074" width="14" style="27" bestFit="1" customWidth="1"/>
    <col min="3075" max="3075" width="12.85546875" style="27" bestFit="1" customWidth="1"/>
    <col min="3076" max="3076" width="14" style="27" bestFit="1" customWidth="1"/>
    <col min="3077" max="3078" width="12.85546875" style="27" bestFit="1" customWidth="1"/>
    <col min="3079" max="3079" width="14" style="27" bestFit="1" customWidth="1"/>
    <col min="3080" max="3081" width="12.85546875" style="27" bestFit="1" customWidth="1"/>
    <col min="3082" max="3082" width="14" style="27" bestFit="1" customWidth="1"/>
    <col min="3083" max="3084" width="12.85546875" style="27" bestFit="1" customWidth="1"/>
    <col min="3085" max="3085" width="14" style="27" bestFit="1" customWidth="1"/>
    <col min="3086" max="3086" width="14.42578125" style="27" bestFit="1" customWidth="1"/>
    <col min="3087" max="3328" width="9.140625" style="27"/>
    <col min="3329" max="3329" width="14.42578125" style="27" customWidth="1"/>
    <col min="3330" max="3330" width="14" style="27" bestFit="1" customWidth="1"/>
    <col min="3331" max="3331" width="12.85546875" style="27" bestFit="1" customWidth="1"/>
    <col min="3332" max="3332" width="14" style="27" bestFit="1" customWidth="1"/>
    <col min="3333" max="3334" width="12.85546875" style="27" bestFit="1" customWidth="1"/>
    <col min="3335" max="3335" width="14" style="27" bestFit="1" customWidth="1"/>
    <col min="3336" max="3337" width="12.85546875" style="27" bestFit="1" customWidth="1"/>
    <col min="3338" max="3338" width="14" style="27" bestFit="1" customWidth="1"/>
    <col min="3339" max="3340" width="12.85546875" style="27" bestFit="1" customWidth="1"/>
    <col min="3341" max="3341" width="14" style="27" bestFit="1" customWidth="1"/>
    <col min="3342" max="3342" width="14.42578125" style="27" bestFit="1" customWidth="1"/>
    <col min="3343" max="3584" width="9.140625" style="27"/>
    <col min="3585" max="3585" width="14.42578125" style="27" customWidth="1"/>
    <col min="3586" max="3586" width="14" style="27" bestFit="1" customWidth="1"/>
    <col min="3587" max="3587" width="12.85546875" style="27" bestFit="1" customWidth="1"/>
    <col min="3588" max="3588" width="14" style="27" bestFit="1" customWidth="1"/>
    <col min="3589" max="3590" width="12.85546875" style="27" bestFit="1" customWidth="1"/>
    <col min="3591" max="3591" width="14" style="27" bestFit="1" customWidth="1"/>
    <col min="3592" max="3593" width="12.85546875" style="27" bestFit="1" customWidth="1"/>
    <col min="3594" max="3594" width="14" style="27" bestFit="1" customWidth="1"/>
    <col min="3595" max="3596" width="12.85546875" style="27" bestFit="1" customWidth="1"/>
    <col min="3597" max="3597" width="14" style="27" bestFit="1" customWidth="1"/>
    <col min="3598" max="3598" width="14.42578125" style="27" bestFit="1" customWidth="1"/>
    <col min="3599" max="3840" width="9.140625" style="27"/>
    <col min="3841" max="3841" width="14.42578125" style="27" customWidth="1"/>
    <col min="3842" max="3842" width="14" style="27" bestFit="1" customWidth="1"/>
    <col min="3843" max="3843" width="12.85546875" style="27" bestFit="1" customWidth="1"/>
    <col min="3844" max="3844" width="14" style="27" bestFit="1" customWidth="1"/>
    <col min="3845" max="3846" width="12.85546875" style="27" bestFit="1" customWidth="1"/>
    <col min="3847" max="3847" width="14" style="27" bestFit="1" customWidth="1"/>
    <col min="3848" max="3849" width="12.85546875" style="27" bestFit="1" customWidth="1"/>
    <col min="3850" max="3850" width="14" style="27" bestFit="1" customWidth="1"/>
    <col min="3851" max="3852" width="12.85546875" style="27" bestFit="1" customWidth="1"/>
    <col min="3853" max="3853" width="14" style="27" bestFit="1" customWidth="1"/>
    <col min="3854" max="3854" width="14.42578125" style="27" bestFit="1" customWidth="1"/>
    <col min="3855" max="4096" width="9.140625" style="27"/>
    <col min="4097" max="4097" width="14.42578125" style="27" customWidth="1"/>
    <col min="4098" max="4098" width="14" style="27" bestFit="1" customWidth="1"/>
    <col min="4099" max="4099" width="12.85546875" style="27" bestFit="1" customWidth="1"/>
    <col min="4100" max="4100" width="14" style="27" bestFit="1" customWidth="1"/>
    <col min="4101" max="4102" width="12.85546875" style="27" bestFit="1" customWidth="1"/>
    <col min="4103" max="4103" width="14" style="27" bestFit="1" customWidth="1"/>
    <col min="4104" max="4105" width="12.85546875" style="27" bestFit="1" customWidth="1"/>
    <col min="4106" max="4106" width="14" style="27" bestFit="1" customWidth="1"/>
    <col min="4107" max="4108" width="12.85546875" style="27" bestFit="1" customWidth="1"/>
    <col min="4109" max="4109" width="14" style="27" bestFit="1" customWidth="1"/>
    <col min="4110" max="4110" width="14.42578125" style="27" bestFit="1" customWidth="1"/>
    <col min="4111" max="4352" width="9.140625" style="27"/>
    <col min="4353" max="4353" width="14.42578125" style="27" customWidth="1"/>
    <col min="4354" max="4354" width="14" style="27" bestFit="1" customWidth="1"/>
    <col min="4355" max="4355" width="12.85546875" style="27" bestFit="1" customWidth="1"/>
    <col min="4356" max="4356" width="14" style="27" bestFit="1" customWidth="1"/>
    <col min="4357" max="4358" width="12.85546875" style="27" bestFit="1" customWidth="1"/>
    <col min="4359" max="4359" width="14" style="27" bestFit="1" customWidth="1"/>
    <col min="4360" max="4361" width="12.85546875" style="27" bestFit="1" customWidth="1"/>
    <col min="4362" max="4362" width="14" style="27" bestFit="1" customWidth="1"/>
    <col min="4363" max="4364" width="12.85546875" style="27" bestFit="1" customWidth="1"/>
    <col min="4365" max="4365" width="14" style="27" bestFit="1" customWidth="1"/>
    <col min="4366" max="4366" width="14.42578125" style="27" bestFit="1" customWidth="1"/>
    <col min="4367" max="4608" width="9.140625" style="27"/>
    <col min="4609" max="4609" width="14.42578125" style="27" customWidth="1"/>
    <col min="4610" max="4610" width="14" style="27" bestFit="1" customWidth="1"/>
    <col min="4611" max="4611" width="12.85546875" style="27" bestFit="1" customWidth="1"/>
    <col min="4612" max="4612" width="14" style="27" bestFit="1" customWidth="1"/>
    <col min="4613" max="4614" width="12.85546875" style="27" bestFit="1" customWidth="1"/>
    <col min="4615" max="4615" width="14" style="27" bestFit="1" customWidth="1"/>
    <col min="4616" max="4617" width="12.85546875" style="27" bestFit="1" customWidth="1"/>
    <col min="4618" max="4618" width="14" style="27" bestFit="1" customWidth="1"/>
    <col min="4619" max="4620" width="12.85546875" style="27" bestFit="1" customWidth="1"/>
    <col min="4621" max="4621" width="14" style="27" bestFit="1" customWidth="1"/>
    <col min="4622" max="4622" width="14.42578125" style="27" bestFit="1" customWidth="1"/>
    <col min="4623" max="4864" width="9.140625" style="27"/>
    <col min="4865" max="4865" width="14.42578125" style="27" customWidth="1"/>
    <col min="4866" max="4866" width="14" style="27" bestFit="1" customWidth="1"/>
    <col min="4867" max="4867" width="12.85546875" style="27" bestFit="1" customWidth="1"/>
    <col min="4868" max="4868" width="14" style="27" bestFit="1" customWidth="1"/>
    <col min="4869" max="4870" width="12.85546875" style="27" bestFit="1" customWidth="1"/>
    <col min="4871" max="4871" width="14" style="27" bestFit="1" customWidth="1"/>
    <col min="4872" max="4873" width="12.85546875" style="27" bestFit="1" customWidth="1"/>
    <col min="4874" max="4874" width="14" style="27" bestFit="1" customWidth="1"/>
    <col min="4875" max="4876" width="12.85546875" style="27" bestFit="1" customWidth="1"/>
    <col min="4877" max="4877" width="14" style="27" bestFit="1" customWidth="1"/>
    <col min="4878" max="4878" width="14.42578125" style="27" bestFit="1" customWidth="1"/>
    <col min="4879" max="5120" width="9.140625" style="27"/>
    <col min="5121" max="5121" width="14.42578125" style="27" customWidth="1"/>
    <col min="5122" max="5122" width="14" style="27" bestFit="1" customWidth="1"/>
    <col min="5123" max="5123" width="12.85546875" style="27" bestFit="1" customWidth="1"/>
    <col min="5124" max="5124" width="14" style="27" bestFit="1" customWidth="1"/>
    <col min="5125" max="5126" width="12.85546875" style="27" bestFit="1" customWidth="1"/>
    <col min="5127" max="5127" width="14" style="27" bestFit="1" customWidth="1"/>
    <col min="5128" max="5129" width="12.85546875" style="27" bestFit="1" customWidth="1"/>
    <col min="5130" max="5130" width="14" style="27" bestFit="1" customWidth="1"/>
    <col min="5131" max="5132" width="12.85546875" style="27" bestFit="1" customWidth="1"/>
    <col min="5133" max="5133" width="14" style="27" bestFit="1" customWidth="1"/>
    <col min="5134" max="5134" width="14.42578125" style="27" bestFit="1" customWidth="1"/>
    <col min="5135" max="5376" width="9.140625" style="27"/>
    <col min="5377" max="5377" width="14.42578125" style="27" customWidth="1"/>
    <col min="5378" max="5378" width="14" style="27" bestFit="1" customWidth="1"/>
    <col min="5379" max="5379" width="12.85546875" style="27" bestFit="1" customWidth="1"/>
    <col min="5380" max="5380" width="14" style="27" bestFit="1" customWidth="1"/>
    <col min="5381" max="5382" width="12.85546875" style="27" bestFit="1" customWidth="1"/>
    <col min="5383" max="5383" width="14" style="27" bestFit="1" customWidth="1"/>
    <col min="5384" max="5385" width="12.85546875" style="27" bestFit="1" customWidth="1"/>
    <col min="5386" max="5386" width="14" style="27" bestFit="1" customWidth="1"/>
    <col min="5387" max="5388" width="12.85546875" style="27" bestFit="1" customWidth="1"/>
    <col min="5389" max="5389" width="14" style="27" bestFit="1" customWidth="1"/>
    <col min="5390" max="5390" width="14.42578125" style="27" bestFit="1" customWidth="1"/>
    <col min="5391" max="5632" width="9.140625" style="27"/>
    <col min="5633" max="5633" width="14.42578125" style="27" customWidth="1"/>
    <col min="5634" max="5634" width="14" style="27" bestFit="1" customWidth="1"/>
    <col min="5635" max="5635" width="12.85546875" style="27" bestFit="1" customWidth="1"/>
    <col min="5636" max="5636" width="14" style="27" bestFit="1" customWidth="1"/>
    <col min="5637" max="5638" width="12.85546875" style="27" bestFit="1" customWidth="1"/>
    <col min="5639" max="5639" width="14" style="27" bestFit="1" customWidth="1"/>
    <col min="5640" max="5641" width="12.85546875" style="27" bestFit="1" customWidth="1"/>
    <col min="5642" max="5642" width="14" style="27" bestFit="1" customWidth="1"/>
    <col min="5643" max="5644" width="12.85546875" style="27" bestFit="1" customWidth="1"/>
    <col min="5645" max="5645" width="14" style="27" bestFit="1" customWidth="1"/>
    <col min="5646" max="5646" width="14.42578125" style="27" bestFit="1" customWidth="1"/>
    <col min="5647" max="5888" width="9.140625" style="27"/>
    <col min="5889" max="5889" width="14.42578125" style="27" customWidth="1"/>
    <col min="5890" max="5890" width="14" style="27" bestFit="1" customWidth="1"/>
    <col min="5891" max="5891" width="12.85546875" style="27" bestFit="1" customWidth="1"/>
    <col min="5892" max="5892" width="14" style="27" bestFit="1" customWidth="1"/>
    <col min="5893" max="5894" width="12.85546875" style="27" bestFit="1" customWidth="1"/>
    <col min="5895" max="5895" width="14" style="27" bestFit="1" customWidth="1"/>
    <col min="5896" max="5897" width="12.85546875" style="27" bestFit="1" customWidth="1"/>
    <col min="5898" max="5898" width="14" style="27" bestFit="1" customWidth="1"/>
    <col min="5899" max="5900" width="12.85546875" style="27" bestFit="1" customWidth="1"/>
    <col min="5901" max="5901" width="14" style="27" bestFit="1" customWidth="1"/>
    <col min="5902" max="5902" width="14.42578125" style="27" bestFit="1" customWidth="1"/>
    <col min="5903" max="6144" width="9.140625" style="27"/>
    <col min="6145" max="6145" width="14.42578125" style="27" customWidth="1"/>
    <col min="6146" max="6146" width="14" style="27" bestFit="1" customWidth="1"/>
    <col min="6147" max="6147" width="12.85546875" style="27" bestFit="1" customWidth="1"/>
    <col min="6148" max="6148" width="14" style="27" bestFit="1" customWidth="1"/>
    <col min="6149" max="6150" width="12.85546875" style="27" bestFit="1" customWidth="1"/>
    <col min="6151" max="6151" width="14" style="27" bestFit="1" customWidth="1"/>
    <col min="6152" max="6153" width="12.85546875" style="27" bestFit="1" customWidth="1"/>
    <col min="6154" max="6154" width="14" style="27" bestFit="1" customWidth="1"/>
    <col min="6155" max="6156" width="12.85546875" style="27" bestFit="1" customWidth="1"/>
    <col min="6157" max="6157" width="14" style="27" bestFit="1" customWidth="1"/>
    <col min="6158" max="6158" width="14.42578125" style="27" bestFit="1" customWidth="1"/>
    <col min="6159" max="6400" width="9.140625" style="27"/>
    <col min="6401" max="6401" width="14.42578125" style="27" customWidth="1"/>
    <col min="6402" max="6402" width="14" style="27" bestFit="1" customWidth="1"/>
    <col min="6403" max="6403" width="12.85546875" style="27" bestFit="1" customWidth="1"/>
    <col min="6404" max="6404" width="14" style="27" bestFit="1" customWidth="1"/>
    <col min="6405" max="6406" width="12.85546875" style="27" bestFit="1" customWidth="1"/>
    <col min="6407" max="6407" width="14" style="27" bestFit="1" customWidth="1"/>
    <col min="6408" max="6409" width="12.85546875" style="27" bestFit="1" customWidth="1"/>
    <col min="6410" max="6410" width="14" style="27" bestFit="1" customWidth="1"/>
    <col min="6411" max="6412" width="12.85546875" style="27" bestFit="1" customWidth="1"/>
    <col min="6413" max="6413" width="14" style="27" bestFit="1" customWidth="1"/>
    <col min="6414" max="6414" width="14.42578125" style="27" bestFit="1" customWidth="1"/>
    <col min="6415" max="6656" width="9.140625" style="27"/>
    <col min="6657" max="6657" width="14.42578125" style="27" customWidth="1"/>
    <col min="6658" max="6658" width="14" style="27" bestFit="1" customWidth="1"/>
    <col min="6659" max="6659" width="12.85546875" style="27" bestFit="1" customWidth="1"/>
    <col min="6660" max="6660" width="14" style="27" bestFit="1" customWidth="1"/>
    <col min="6661" max="6662" width="12.85546875" style="27" bestFit="1" customWidth="1"/>
    <col min="6663" max="6663" width="14" style="27" bestFit="1" customWidth="1"/>
    <col min="6664" max="6665" width="12.85546875" style="27" bestFit="1" customWidth="1"/>
    <col min="6666" max="6666" width="14" style="27" bestFit="1" customWidth="1"/>
    <col min="6667" max="6668" width="12.85546875" style="27" bestFit="1" customWidth="1"/>
    <col min="6669" max="6669" width="14" style="27" bestFit="1" customWidth="1"/>
    <col min="6670" max="6670" width="14.42578125" style="27" bestFit="1" customWidth="1"/>
    <col min="6671" max="6912" width="9.140625" style="27"/>
    <col min="6913" max="6913" width="14.42578125" style="27" customWidth="1"/>
    <col min="6914" max="6914" width="14" style="27" bestFit="1" customWidth="1"/>
    <col min="6915" max="6915" width="12.85546875" style="27" bestFit="1" customWidth="1"/>
    <col min="6916" max="6916" width="14" style="27" bestFit="1" customWidth="1"/>
    <col min="6917" max="6918" width="12.85546875" style="27" bestFit="1" customWidth="1"/>
    <col min="6919" max="6919" width="14" style="27" bestFit="1" customWidth="1"/>
    <col min="6920" max="6921" width="12.85546875" style="27" bestFit="1" customWidth="1"/>
    <col min="6922" max="6922" width="14" style="27" bestFit="1" customWidth="1"/>
    <col min="6923" max="6924" width="12.85546875" style="27" bestFit="1" customWidth="1"/>
    <col min="6925" max="6925" width="14" style="27" bestFit="1" customWidth="1"/>
    <col min="6926" max="6926" width="14.42578125" style="27" bestFit="1" customWidth="1"/>
    <col min="6927" max="7168" width="9.140625" style="27"/>
    <col min="7169" max="7169" width="14.42578125" style="27" customWidth="1"/>
    <col min="7170" max="7170" width="14" style="27" bestFit="1" customWidth="1"/>
    <col min="7171" max="7171" width="12.85546875" style="27" bestFit="1" customWidth="1"/>
    <col min="7172" max="7172" width="14" style="27" bestFit="1" customWidth="1"/>
    <col min="7173" max="7174" width="12.85546875" style="27" bestFit="1" customWidth="1"/>
    <col min="7175" max="7175" width="14" style="27" bestFit="1" customWidth="1"/>
    <col min="7176" max="7177" width="12.85546875" style="27" bestFit="1" customWidth="1"/>
    <col min="7178" max="7178" width="14" style="27" bestFit="1" customWidth="1"/>
    <col min="7179" max="7180" width="12.85546875" style="27" bestFit="1" customWidth="1"/>
    <col min="7181" max="7181" width="14" style="27" bestFit="1" customWidth="1"/>
    <col min="7182" max="7182" width="14.42578125" style="27" bestFit="1" customWidth="1"/>
    <col min="7183" max="7424" width="9.140625" style="27"/>
    <col min="7425" max="7425" width="14.42578125" style="27" customWidth="1"/>
    <col min="7426" max="7426" width="14" style="27" bestFit="1" customWidth="1"/>
    <col min="7427" max="7427" width="12.85546875" style="27" bestFit="1" customWidth="1"/>
    <col min="7428" max="7428" width="14" style="27" bestFit="1" customWidth="1"/>
    <col min="7429" max="7430" width="12.85546875" style="27" bestFit="1" customWidth="1"/>
    <col min="7431" max="7431" width="14" style="27" bestFit="1" customWidth="1"/>
    <col min="7432" max="7433" width="12.85546875" style="27" bestFit="1" customWidth="1"/>
    <col min="7434" max="7434" width="14" style="27" bestFit="1" customWidth="1"/>
    <col min="7435" max="7436" width="12.85546875" style="27" bestFit="1" customWidth="1"/>
    <col min="7437" max="7437" width="14" style="27" bestFit="1" customWidth="1"/>
    <col min="7438" max="7438" width="14.42578125" style="27" bestFit="1" customWidth="1"/>
    <col min="7439" max="7680" width="9.140625" style="27"/>
    <col min="7681" max="7681" width="14.42578125" style="27" customWidth="1"/>
    <col min="7682" max="7682" width="14" style="27" bestFit="1" customWidth="1"/>
    <col min="7683" max="7683" width="12.85546875" style="27" bestFit="1" customWidth="1"/>
    <col min="7684" max="7684" width="14" style="27" bestFit="1" customWidth="1"/>
    <col min="7685" max="7686" width="12.85546875" style="27" bestFit="1" customWidth="1"/>
    <col min="7687" max="7687" width="14" style="27" bestFit="1" customWidth="1"/>
    <col min="7688" max="7689" width="12.85546875" style="27" bestFit="1" customWidth="1"/>
    <col min="7690" max="7690" width="14" style="27" bestFit="1" customWidth="1"/>
    <col min="7691" max="7692" width="12.85546875" style="27" bestFit="1" customWidth="1"/>
    <col min="7693" max="7693" width="14" style="27" bestFit="1" customWidth="1"/>
    <col min="7694" max="7694" width="14.42578125" style="27" bestFit="1" customWidth="1"/>
    <col min="7695" max="7936" width="9.140625" style="27"/>
    <col min="7937" max="7937" width="14.42578125" style="27" customWidth="1"/>
    <col min="7938" max="7938" width="14" style="27" bestFit="1" customWidth="1"/>
    <col min="7939" max="7939" width="12.85546875" style="27" bestFit="1" customWidth="1"/>
    <col min="7940" max="7940" width="14" style="27" bestFit="1" customWidth="1"/>
    <col min="7941" max="7942" width="12.85546875" style="27" bestFit="1" customWidth="1"/>
    <col min="7943" max="7943" width="14" style="27" bestFit="1" customWidth="1"/>
    <col min="7944" max="7945" width="12.85546875" style="27" bestFit="1" customWidth="1"/>
    <col min="7946" max="7946" width="14" style="27" bestFit="1" customWidth="1"/>
    <col min="7947" max="7948" width="12.85546875" style="27" bestFit="1" customWidth="1"/>
    <col min="7949" max="7949" width="14" style="27" bestFit="1" customWidth="1"/>
    <col min="7950" max="7950" width="14.42578125" style="27" bestFit="1" customWidth="1"/>
    <col min="7951" max="8192" width="9.140625" style="27"/>
    <col min="8193" max="8193" width="14.42578125" style="27" customWidth="1"/>
    <col min="8194" max="8194" width="14" style="27" bestFit="1" customWidth="1"/>
    <col min="8195" max="8195" width="12.85546875" style="27" bestFit="1" customWidth="1"/>
    <col min="8196" max="8196" width="14" style="27" bestFit="1" customWidth="1"/>
    <col min="8197" max="8198" width="12.85546875" style="27" bestFit="1" customWidth="1"/>
    <col min="8199" max="8199" width="14" style="27" bestFit="1" customWidth="1"/>
    <col min="8200" max="8201" width="12.85546875" style="27" bestFit="1" customWidth="1"/>
    <col min="8202" max="8202" width="14" style="27" bestFit="1" customWidth="1"/>
    <col min="8203" max="8204" width="12.85546875" style="27" bestFit="1" customWidth="1"/>
    <col min="8205" max="8205" width="14" style="27" bestFit="1" customWidth="1"/>
    <col min="8206" max="8206" width="14.42578125" style="27" bestFit="1" customWidth="1"/>
    <col min="8207" max="8448" width="9.140625" style="27"/>
    <col min="8449" max="8449" width="14.42578125" style="27" customWidth="1"/>
    <col min="8450" max="8450" width="14" style="27" bestFit="1" customWidth="1"/>
    <col min="8451" max="8451" width="12.85546875" style="27" bestFit="1" customWidth="1"/>
    <col min="8452" max="8452" width="14" style="27" bestFit="1" customWidth="1"/>
    <col min="8453" max="8454" width="12.85546875" style="27" bestFit="1" customWidth="1"/>
    <col min="8455" max="8455" width="14" style="27" bestFit="1" customWidth="1"/>
    <col min="8456" max="8457" width="12.85546875" style="27" bestFit="1" customWidth="1"/>
    <col min="8458" max="8458" width="14" style="27" bestFit="1" customWidth="1"/>
    <col min="8459" max="8460" width="12.85546875" style="27" bestFit="1" customWidth="1"/>
    <col min="8461" max="8461" width="14" style="27" bestFit="1" customWidth="1"/>
    <col min="8462" max="8462" width="14.42578125" style="27" bestFit="1" customWidth="1"/>
    <col min="8463" max="8704" width="9.140625" style="27"/>
    <col min="8705" max="8705" width="14.42578125" style="27" customWidth="1"/>
    <col min="8706" max="8706" width="14" style="27" bestFit="1" customWidth="1"/>
    <col min="8707" max="8707" width="12.85546875" style="27" bestFit="1" customWidth="1"/>
    <col min="8708" max="8708" width="14" style="27" bestFit="1" customWidth="1"/>
    <col min="8709" max="8710" width="12.85546875" style="27" bestFit="1" customWidth="1"/>
    <col min="8711" max="8711" width="14" style="27" bestFit="1" customWidth="1"/>
    <col min="8712" max="8713" width="12.85546875" style="27" bestFit="1" customWidth="1"/>
    <col min="8714" max="8714" width="14" style="27" bestFit="1" customWidth="1"/>
    <col min="8715" max="8716" width="12.85546875" style="27" bestFit="1" customWidth="1"/>
    <col min="8717" max="8717" width="14" style="27" bestFit="1" customWidth="1"/>
    <col min="8718" max="8718" width="14.42578125" style="27" bestFit="1" customWidth="1"/>
    <col min="8719" max="8960" width="9.140625" style="27"/>
    <col min="8961" max="8961" width="14.42578125" style="27" customWidth="1"/>
    <col min="8962" max="8962" width="14" style="27" bestFit="1" customWidth="1"/>
    <col min="8963" max="8963" width="12.85546875" style="27" bestFit="1" customWidth="1"/>
    <col min="8964" max="8964" width="14" style="27" bestFit="1" customWidth="1"/>
    <col min="8965" max="8966" width="12.85546875" style="27" bestFit="1" customWidth="1"/>
    <col min="8967" max="8967" width="14" style="27" bestFit="1" customWidth="1"/>
    <col min="8968" max="8969" width="12.85546875" style="27" bestFit="1" customWidth="1"/>
    <col min="8970" max="8970" width="14" style="27" bestFit="1" customWidth="1"/>
    <col min="8971" max="8972" width="12.85546875" style="27" bestFit="1" customWidth="1"/>
    <col min="8973" max="8973" width="14" style="27" bestFit="1" customWidth="1"/>
    <col min="8974" max="8974" width="14.42578125" style="27" bestFit="1" customWidth="1"/>
    <col min="8975" max="9216" width="9.140625" style="27"/>
    <col min="9217" max="9217" width="14.42578125" style="27" customWidth="1"/>
    <col min="9218" max="9218" width="14" style="27" bestFit="1" customWidth="1"/>
    <col min="9219" max="9219" width="12.85546875" style="27" bestFit="1" customWidth="1"/>
    <col min="9220" max="9220" width="14" style="27" bestFit="1" customWidth="1"/>
    <col min="9221" max="9222" width="12.85546875" style="27" bestFit="1" customWidth="1"/>
    <col min="9223" max="9223" width="14" style="27" bestFit="1" customWidth="1"/>
    <col min="9224" max="9225" width="12.85546875" style="27" bestFit="1" customWidth="1"/>
    <col min="9226" max="9226" width="14" style="27" bestFit="1" customWidth="1"/>
    <col min="9227" max="9228" width="12.85546875" style="27" bestFit="1" customWidth="1"/>
    <col min="9229" max="9229" width="14" style="27" bestFit="1" customWidth="1"/>
    <col min="9230" max="9230" width="14.42578125" style="27" bestFit="1" customWidth="1"/>
    <col min="9231" max="9472" width="9.140625" style="27"/>
    <col min="9473" max="9473" width="14.42578125" style="27" customWidth="1"/>
    <col min="9474" max="9474" width="14" style="27" bestFit="1" customWidth="1"/>
    <col min="9475" max="9475" width="12.85546875" style="27" bestFit="1" customWidth="1"/>
    <col min="9476" max="9476" width="14" style="27" bestFit="1" customWidth="1"/>
    <col min="9477" max="9478" width="12.85546875" style="27" bestFit="1" customWidth="1"/>
    <col min="9479" max="9479" width="14" style="27" bestFit="1" customWidth="1"/>
    <col min="9480" max="9481" width="12.85546875" style="27" bestFit="1" customWidth="1"/>
    <col min="9482" max="9482" width="14" style="27" bestFit="1" customWidth="1"/>
    <col min="9483" max="9484" width="12.85546875" style="27" bestFit="1" customWidth="1"/>
    <col min="9485" max="9485" width="14" style="27" bestFit="1" customWidth="1"/>
    <col min="9486" max="9486" width="14.42578125" style="27" bestFit="1" customWidth="1"/>
    <col min="9487" max="9728" width="9.140625" style="27"/>
    <col min="9729" max="9729" width="14.42578125" style="27" customWidth="1"/>
    <col min="9730" max="9730" width="14" style="27" bestFit="1" customWidth="1"/>
    <col min="9731" max="9731" width="12.85546875" style="27" bestFit="1" customWidth="1"/>
    <col min="9732" max="9732" width="14" style="27" bestFit="1" customWidth="1"/>
    <col min="9733" max="9734" width="12.85546875" style="27" bestFit="1" customWidth="1"/>
    <col min="9735" max="9735" width="14" style="27" bestFit="1" customWidth="1"/>
    <col min="9736" max="9737" width="12.85546875" style="27" bestFit="1" customWidth="1"/>
    <col min="9738" max="9738" width="14" style="27" bestFit="1" customWidth="1"/>
    <col min="9739" max="9740" width="12.85546875" style="27" bestFit="1" customWidth="1"/>
    <col min="9741" max="9741" width="14" style="27" bestFit="1" customWidth="1"/>
    <col min="9742" max="9742" width="14.42578125" style="27" bestFit="1" customWidth="1"/>
    <col min="9743" max="9984" width="9.140625" style="27"/>
    <col min="9985" max="9985" width="14.42578125" style="27" customWidth="1"/>
    <col min="9986" max="9986" width="14" style="27" bestFit="1" customWidth="1"/>
    <col min="9987" max="9987" width="12.85546875" style="27" bestFit="1" customWidth="1"/>
    <col min="9988" max="9988" width="14" style="27" bestFit="1" customWidth="1"/>
    <col min="9989" max="9990" width="12.85546875" style="27" bestFit="1" customWidth="1"/>
    <col min="9991" max="9991" width="14" style="27" bestFit="1" customWidth="1"/>
    <col min="9992" max="9993" width="12.85546875" style="27" bestFit="1" customWidth="1"/>
    <col min="9994" max="9994" width="14" style="27" bestFit="1" customWidth="1"/>
    <col min="9995" max="9996" width="12.85546875" style="27" bestFit="1" customWidth="1"/>
    <col min="9997" max="9997" width="14" style="27" bestFit="1" customWidth="1"/>
    <col min="9998" max="9998" width="14.42578125" style="27" bestFit="1" customWidth="1"/>
    <col min="9999" max="10240" width="9.140625" style="27"/>
    <col min="10241" max="10241" width="14.42578125" style="27" customWidth="1"/>
    <col min="10242" max="10242" width="14" style="27" bestFit="1" customWidth="1"/>
    <col min="10243" max="10243" width="12.85546875" style="27" bestFit="1" customWidth="1"/>
    <col min="10244" max="10244" width="14" style="27" bestFit="1" customWidth="1"/>
    <col min="10245" max="10246" width="12.85546875" style="27" bestFit="1" customWidth="1"/>
    <col min="10247" max="10247" width="14" style="27" bestFit="1" customWidth="1"/>
    <col min="10248" max="10249" width="12.85546875" style="27" bestFit="1" customWidth="1"/>
    <col min="10250" max="10250" width="14" style="27" bestFit="1" customWidth="1"/>
    <col min="10251" max="10252" width="12.85546875" style="27" bestFit="1" customWidth="1"/>
    <col min="10253" max="10253" width="14" style="27" bestFit="1" customWidth="1"/>
    <col min="10254" max="10254" width="14.42578125" style="27" bestFit="1" customWidth="1"/>
    <col min="10255" max="10496" width="9.140625" style="27"/>
    <col min="10497" max="10497" width="14.42578125" style="27" customWidth="1"/>
    <col min="10498" max="10498" width="14" style="27" bestFit="1" customWidth="1"/>
    <col min="10499" max="10499" width="12.85546875" style="27" bestFit="1" customWidth="1"/>
    <col min="10500" max="10500" width="14" style="27" bestFit="1" customWidth="1"/>
    <col min="10501" max="10502" width="12.85546875" style="27" bestFit="1" customWidth="1"/>
    <col min="10503" max="10503" width="14" style="27" bestFit="1" customWidth="1"/>
    <col min="10504" max="10505" width="12.85546875" style="27" bestFit="1" customWidth="1"/>
    <col min="10506" max="10506" width="14" style="27" bestFit="1" customWidth="1"/>
    <col min="10507" max="10508" width="12.85546875" style="27" bestFit="1" customWidth="1"/>
    <col min="10509" max="10509" width="14" style="27" bestFit="1" customWidth="1"/>
    <col min="10510" max="10510" width="14.42578125" style="27" bestFit="1" customWidth="1"/>
    <col min="10511" max="10752" width="9.140625" style="27"/>
    <col min="10753" max="10753" width="14.42578125" style="27" customWidth="1"/>
    <col min="10754" max="10754" width="14" style="27" bestFit="1" customWidth="1"/>
    <col min="10755" max="10755" width="12.85546875" style="27" bestFit="1" customWidth="1"/>
    <col min="10756" max="10756" width="14" style="27" bestFit="1" customWidth="1"/>
    <col min="10757" max="10758" width="12.85546875" style="27" bestFit="1" customWidth="1"/>
    <col min="10759" max="10759" width="14" style="27" bestFit="1" customWidth="1"/>
    <col min="10760" max="10761" width="12.85546875" style="27" bestFit="1" customWidth="1"/>
    <col min="10762" max="10762" width="14" style="27" bestFit="1" customWidth="1"/>
    <col min="10763" max="10764" width="12.85546875" style="27" bestFit="1" customWidth="1"/>
    <col min="10765" max="10765" width="14" style="27" bestFit="1" customWidth="1"/>
    <col min="10766" max="10766" width="14.42578125" style="27" bestFit="1" customWidth="1"/>
    <col min="10767" max="11008" width="9.140625" style="27"/>
    <col min="11009" max="11009" width="14.42578125" style="27" customWidth="1"/>
    <col min="11010" max="11010" width="14" style="27" bestFit="1" customWidth="1"/>
    <col min="11011" max="11011" width="12.85546875" style="27" bestFit="1" customWidth="1"/>
    <col min="11012" max="11012" width="14" style="27" bestFit="1" customWidth="1"/>
    <col min="11013" max="11014" width="12.85546875" style="27" bestFit="1" customWidth="1"/>
    <col min="11015" max="11015" width="14" style="27" bestFit="1" customWidth="1"/>
    <col min="11016" max="11017" width="12.85546875" style="27" bestFit="1" customWidth="1"/>
    <col min="11018" max="11018" width="14" style="27" bestFit="1" customWidth="1"/>
    <col min="11019" max="11020" width="12.85546875" style="27" bestFit="1" customWidth="1"/>
    <col min="11021" max="11021" width="14" style="27" bestFit="1" customWidth="1"/>
    <col min="11022" max="11022" width="14.42578125" style="27" bestFit="1" customWidth="1"/>
    <col min="11023" max="11264" width="9.140625" style="27"/>
    <col min="11265" max="11265" width="14.42578125" style="27" customWidth="1"/>
    <col min="11266" max="11266" width="14" style="27" bestFit="1" customWidth="1"/>
    <col min="11267" max="11267" width="12.85546875" style="27" bestFit="1" customWidth="1"/>
    <col min="11268" max="11268" width="14" style="27" bestFit="1" customWidth="1"/>
    <col min="11269" max="11270" width="12.85546875" style="27" bestFit="1" customWidth="1"/>
    <col min="11271" max="11271" width="14" style="27" bestFit="1" customWidth="1"/>
    <col min="11272" max="11273" width="12.85546875" style="27" bestFit="1" customWidth="1"/>
    <col min="11274" max="11274" width="14" style="27" bestFit="1" customWidth="1"/>
    <col min="11275" max="11276" width="12.85546875" style="27" bestFit="1" customWidth="1"/>
    <col min="11277" max="11277" width="14" style="27" bestFit="1" customWidth="1"/>
    <col min="11278" max="11278" width="14.42578125" style="27" bestFit="1" customWidth="1"/>
    <col min="11279" max="11520" width="9.140625" style="27"/>
    <col min="11521" max="11521" width="14.42578125" style="27" customWidth="1"/>
    <col min="11522" max="11522" width="14" style="27" bestFit="1" customWidth="1"/>
    <col min="11523" max="11523" width="12.85546875" style="27" bestFit="1" customWidth="1"/>
    <col min="11524" max="11524" width="14" style="27" bestFit="1" customWidth="1"/>
    <col min="11525" max="11526" width="12.85546875" style="27" bestFit="1" customWidth="1"/>
    <col min="11527" max="11527" width="14" style="27" bestFit="1" customWidth="1"/>
    <col min="11528" max="11529" width="12.85546875" style="27" bestFit="1" customWidth="1"/>
    <col min="11530" max="11530" width="14" style="27" bestFit="1" customWidth="1"/>
    <col min="11531" max="11532" width="12.85546875" style="27" bestFit="1" customWidth="1"/>
    <col min="11533" max="11533" width="14" style="27" bestFit="1" customWidth="1"/>
    <col min="11534" max="11534" width="14.42578125" style="27" bestFit="1" customWidth="1"/>
    <col min="11535" max="11776" width="9.140625" style="27"/>
    <col min="11777" max="11777" width="14.42578125" style="27" customWidth="1"/>
    <col min="11778" max="11778" width="14" style="27" bestFit="1" customWidth="1"/>
    <col min="11779" max="11779" width="12.85546875" style="27" bestFit="1" customWidth="1"/>
    <col min="11780" max="11780" width="14" style="27" bestFit="1" customWidth="1"/>
    <col min="11781" max="11782" width="12.85546875" style="27" bestFit="1" customWidth="1"/>
    <col min="11783" max="11783" width="14" style="27" bestFit="1" customWidth="1"/>
    <col min="11784" max="11785" width="12.85546875" style="27" bestFit="1" customWidth="1"/>
    <col min="11786" max="11786" width="14" style="27" bestFit="1" customWidth="1"/>
    <col min="11787" max="11788" width="12.85546875" style="27" bestFit="1" customWidth="1"/>
    <col min="11789" max="11789" width="14" style="27" bestFit="1" customWidth="1"/>
    <col min="11790" max="11790" width="14.42578125" style="27" bestFit="1" customWidth="1"/>
    <col min="11791" max="12032" width="9.140625" style="27"/>
    <col min="12033" max="12033" width="14.42578125" style="27" customWidth="1"/>
    <col min="12034" max="12034" width="14" style="27" bestFit="1" customWidth="1"/>
    <col min="12035" max="12035" width="12.85546875" style="27" bestFit="1" customWidth="1"/>
    <col min="12036" max="12036" width="14" style="27" bestFit="1" customWidth="1"/>
    <col min="12037" max="12038" width="12.85546875" style="27" bestFit="1" customWidth="1"/>
    <col min="12039" max="12039" width="14" style="27" bestFit="1" customWidth="1"/>
    <col min="12040" max="12041" width="12.85546875" style="27" bestFit="1" customWidth="1"/>
    <col min="12042" max="12042" width="14" style="27" bestFit="1" customWidth="1"/>
    <col min="12043" max="12044" width="12.85546875" style="27" bestFit="1" customWidth="1"/>
    <col min="12045" max="12045" width="14" style="27" bestFit="1" customWidth="1"/>
    <col min="12046" max="12046" width="14.42578125" style="27" bestFit="1" customWidth="1"/>
    <col min="12047" max="12288" width="9.140625" style="27"/>
    <col min="12289" max="12289" width="14.42578125" style="27" customWidth="1"/>
    <col min="12290" max="12290" width="14" style="27" bestFit="1" customWidth="1"/>
    <col min="12291" max="12291" width="12.85546875" style="27" bestFit="1" customWidth="1"/>
    <col min="12292" max="12292" width="14" style="27" bestFit="1" customWidth="1"/>
    <col min="12293" max="12294" width="12.85546875" style="27" bestFit="1" customWidth="1"/>
    <col min="12295" max="12295" width="14" style="27" bestFit="1" customWidth="1"/>
    <col min="12296" max="12297" width="12.85546875" style="27" bestFit="1" customWidth="1"/>
    <col min="12298" max="12298" width="14" style="27" bestFit="1" customWidth="1"/>
    <col min="12299" max="12300" width="12.85546875" style="27" bestFit="1" customWidth="1"/>
    <col min="12301" max="12301" width="14" style="27" bestFit="1" customWidth="1"/>
    <col min="12302" max="12302" width="14.42578125" style="27" bestFit="1" customWidth="1"/>
    <col min="12303" max="12544" width="9.140625" style="27"/>
    <col min="12545" max="12545" width="14.42578125" style="27" customWidth="1"/>
    <col min="12546" max="12546" width="14" style="27" bestFit="1" customWidth="1"/>
    <col min="12547" max="12547" width="12.85546875" style="27" bestFit="1" customWidth="1"/>
    <col min="12548" max="12548" width="14" style="27" bestFit="1" customWidth="1"/>
    <col min="12549" max="12550" width="12.85546875" style="27" bestFit="1" customWidth="1"/>
    <col min="12551" max="12551" width="14" style="27" bestFit="1" customWidth="1"/>
    <col min="12552" max="12553" width="12.85546875" style="27" bestFit="1" customWidth="1"/>
    <col min="12554" max="12554" width="14" style="27" bestFit="1" customWidth="1"/>
    <col min="12555" max="12556" width="12.85546875" style="27" bestFit="1" customWidth="1"/>
    <col min="12557" max="12557" width="14" style="27" bestFit="1" customWidth="1"/>
    <col min="12558" max="12558" width="14.42578125" style="27" bestFit="1" customWidth="1"/>
    <col min="12559" max="12800" width="9.140625" style="27"/>
    <col min="12801" max="12801" width="14.42578125" style="27" customWidth="1"/>
    <col min="12802" max="12802" width="14" style="27" bestFit="1" customWidth="1"/>
    <col min="12803" max="12803" width="12.85546875" style="27" bestFit="1" customWidth="1"/>
    <col min="12804" max="12804" width="14" style="27" bestFit="1" customWidth="1"/>
    <col min="12805" max="12806" width="12.85546875" style="27" bestFit="1" customWidth="1"/>
    <col min="12807" max="12807" width="14" style="27" bestFit="1" customWidth="1"/>
    <col min="12808" max="12809" width="12.85546875" style="27" bestFit="1" customWidth="1"/>
    <col min="12810" max="12810" width="14" style="27" bestFit="1" customWidth="1"/>
    <col min="12811" max="12812" width="12.85546875" style="27" bestFit="1" customWidth="1"/>
    <col min="12813" max="12813" width="14" style="27" bestFit="1" customWidth="1"/>
    <col min="12814" max="12814" width="14.42578125" style="27" bestFit="1" customWidth="1"/>
    <col min="12815" max="13056" width="9.140625" style="27"/>
    <col min="13057" max="13057" width="14.42578125" style="27" customWidth="1"/>
    <col min="13058" max="13058" width="14" style="27" bestFit="1" customWidth="1"/>
    <col min="13059" max="13059" width="12.85546875" style="27" bestFit="1" customWidth="1"/>
    <col min="13060" max="13060" width="14" style="27" bestFit="1" customWidth="1"/>
    <col min="13061" max="13062" width="12.85546875" style="27" bestFit="1" customWidth="1"/>
    <col min="13063" max="13063" width="14" style="27" bestFit="1" customWidth="1"/>
    <col min="13064" max="13065" width="12.85546875" style="27" bestFit="1" customWidth="1"/>
    <col min="13066" max="13066" width="14" style="27" bestFit="1" customWidth="1"/>
    <col min="13067" max="13068" width="12.85546875" style="27" bestFit="1" customWidth="1"/>
    <col min="13069" max="13069" width="14" style="27" bestFit="1" customWidth="1"/>
    <col min="13070" max="13070" width="14.42578125" style="27" bestFit="1" customWidth="1"/>
    <col min="13071" max="13312" width="9.140625" style="27"/>
    <col min="13313" max="13313" width="14.42578125" style="27" customWidth="1"/>
    <col min="13314" max="13314" width="14" style="27" bestFit="1" customWidth="1"/>
    <col min="13315" max="13315" width="12.85546875" style="27" bestFit="1" customWidth="1"/>
    <col min="13316" max="13316" width="14" style="27" bestFit="1" customWidth="1"/>
    <col min="13317" max="13318" width="12.85546875" style="27" bestFit="1" customWidth="1"/>
    <col min="13319" max="13319" width="14" style="27" bestFit="1" customWidth="1"/>
    <col min="13320" max="13321" width="12.85546875" style="27" bestFit="1" customWidth="1"/>
    <col min="13322" max="13322" width="14" style="27" bestFit="1" customWidth="1"/>
    <col min="13323" max="13324" width="12.85546875" style="27" bestFit="1" customWidth="1"/>
    <col min="13325" max="13325" width="14" style="27" bestFit="1" customWidth="1"/>
    <col min="13326" max="13326" width="14.42578125" style="27" bestFit="1" customWidth="1"/>
    <col min="13327" max="13568" width="9.140625" style="27"/>
    <col min="13569" max="13569" width="14.42578125" style="27" customWidth="1"/>
    <col min="13570" max="13570" width="14" style="27" bestFit="1" customWidth="1"/>
    <col min="13571" max="13571" width="12.85546875" style="27" bestFit="1" customWidth="1"/>
    <col min="13572" max="13572" width="14" style="27" bestFit="1" customWidth="1"/>
    <col min="13573" max="13574" width="12.85546875" style="27" bestFit="1" customWidth="1"/>
    <col min="13575" max="13575" width="14" style="27" bestFit="1" customWidth="1"/>
    <col min="13576" max="13577" width="12.85546875" style="27" bestFit="1" customWidth="1"/>
    <col min="13578" max="13578" width="14" style="27" bestFit="1" customWidth="1"/>
    <col min="13579" max="13580" width="12.85546875" style="27" bestFit="1" customWidth="1"/>
    <col min="13581" max="13581" width="14" style="27" bestFit="1" customWidth="1"/>
    <col min="13582" max="13582" width="14.42578125" style="27" bestFit="1" customWidth="1"/>
    <col min="13583" max="13824" width="9.140625" style="27"/>
    <col min="13825" max="13825" width="14.42578125" style="27" customWidth="1"/>
    <col min="13826" max="13826" width="14" style="27" bestFit="1" customWidth="1"/>
    <col min="13827" max="13827" width="12.85546875" style="27" bestFit="1" customWidth="1"/>
    <col min="13828" max="13828" width="14" style="27" bestFit="1" customWidth="1"/>
    <col min="13829" max="13830" width="12.85546875" style="27" bestFit="1" customWidth="1"/>
    <col min="13831" max="13831" width="14" style="27" bestFit="1" customWidth="1"/>
    <col min="13832" max="13833" width="12.85546875" style="27" bestFit="1" customWidth="1"/>
    <col min="13834" max="13834" width="14" style="27" bestFit="1" customWidth="1"/>
    <col min="13835" max="13836" width="12.85546875" style="27" bestFit="1" customWidth="1"/>
    <col min="13837" max="13837" width="14" style="27" bestFit="1" customWidth="1"/>
    <col min="13838" max="13838" width="14.42578125" style="27" bestFit="1" customWidth="1"/>
    <col min="13839" max="14080" width="9.140625" style="27"/>
    <col min="14081" max="14081" width="14.42578125" style="27" customWidth="1"/>
    <col min="14082" max="14082" width="14" style="27" bestFit="1" customWidth="1"/>
    <col min="14083" max="14083" width="12.85546875" style="27" bestFit="1" customWidth="1"/>
    <col min="14084" max="14084" width="14" style="27" bestFit="1" customWidth="1"/>
    <col min="14085" max="14086" width="12.85546875" style="27" bestFit="1" customWidth="1"/>
    <col min="14087" max="14087" width="14" style="27" bestFit="1" customWidth="1"/>
    <col min="14088" max="14089" width="12.85546875" style="27" bestFit="1" customWidth="1"/>
    <col min="14090" max="14090" width="14" style="27" bestFit="1" customWidth="1"/>
    <col min="14091" max="14092" width="12.85546875" style="27" bestFit="1" customWidth="1"/>
    <col min="14093" max="14093" width="14" style="27" bestFit="1" customWidth="1"/>
    <col min="14094" max="14094" width="14.42578125" style="27" bestFit="1" customWidth="1"/>
    <col min="14095" max="14336" width="9.140625" style="27"/>
    <col min="14337" max="14337" width="14.42578125" style="27" customWidth="1"/>
    <col min="14338" max="14338" width="14" style="27" bestFit="1" customWidth="1"/>
    <col min="14339" max="14339" width="12.85546875" style="27" bestFit="1" customWidth="1"/>
    <col min="14340" max="14340" width="14" style="27" bestFit="1" customWidth="1"/>
    <col min="14341" max="14342" width="12.85546875" style="27" bestFit="1" customWidth="1"/>
    <col min="14343" max="14343" width="14" style="27" bestFit="1" customWidth="1"/>
    <col min="14344" max="14345" width="12.85546875" style="27" bestFit="1" customWidth="1"/>
    <col min="14346" max="14346" width="14" style="27" bestFit="1" customWidth="1"/>
    <col min="14347" max="14348" width="12.85546875" style="27" bestFit="1" customWidth="1"/>
    <col min="14349" max="14349" width="14" style="27" bestFit="1" customWidth="1"/>
    <col min="14350" max="14350" width="14.42578125" style="27" bestFit="1" customWidth="1"/>
    <col min="14351" max="14592" width="9.140625" style="27"/>
    <col min="14593" max="14593" width="14.42578125" style="27" customWidth="1"/>
    <col min="14594" max="14594" width="14" style="27" bestFit="1" customWidth="1"/>
    <col min="14595" max="14595" width="12.85546875" style="27" bestFit="1" customWidth="1"/>
    <col min="14596" max="14596" width="14" style="27" bestFit="1" customWidth="1"/>
    <col min="14597" max="14598" width="12.85546875" style="27" bestFit="1" customWidth="1"/>
    <col min="14599" max="14599" width="14" style="27" bestFit="1" customWidth="1"/>
    <col min="14600" max="14601" width="12.85546875" style="27" bestFit="1" customWidth="1"/>
    <col min="14602" max="14602" width="14" style="27" bestFit="1" customWidth="1"/>
    <col min="14603" max="14604" width="12.85546875" style="27" bestFit="1" customWidth="1"/>
    <col min="14605" max="14605" width="14" style="27" bestFit="1" customWidth="1"/>
    <col min="14606" max="14606" width="14.42578125" style="27" bestFit="1" customWidth="1"/>
    <col min="14607" max="14848" width="9.140625" style="27"/>
    <col min="14849" max="14849" width="14.42578125" style="27" customWidth="1"/>
    <col min="14850" max="14850" width="14" style="27" bestFit="1" customWidth="1"/>
    <col min="14851" max="14851" width="12.85546875" style="27" bestFit="1" customWidth="1"/>
    <col min="14852" max="14852" width="14" style="27" bestFit="1" customWidth="1"/>
    <col min="14853" max="14854" width="12.85546875" style="27" bestFit="1" customWidth="1"/>
    <col min="14855" max="14855" width="14" style="27" bestFit="1" customWidth="1"/>
    <col min="14856" max="14857" width="12.85546875" style="27" bestFit="1" customWidth="1"/>
    <col min="14858" max="14858" width="14" style="27" bestFit="1" customWidth="1"/>
    <col min="14859" max="14860" width="12.85546875" style="27" bestFit="1" customWidth="1"/>
    <col min="14861" max="14861" width="14" style="27" bestFit="1" customWidth="1"/>
    <col min="14862" max="14862" width="14.42578125" style="27" bestFit="1" customWidth="1"/>
    <col min="14863" max="15104" width="9.140625" style="27"/>
    <col min="15105" max="15105" width="14.42578125" style="27" customWidth="1"/>
    <col min="15106" max="15106" width="14" style="27" bestFit="1" customWidth="1"/>
    <col min="15107" max="15107" width="12.85546875" style="27" bestFit="1" customWidth="1"/>
    <col min="15108" max="15108" width="14" style="27" bestFit="1" customWidth="1"/>
    <col min="15109" max="15110" width="12.85546875" style="27" bestFit="1" customWidth="1"/>
    <col min="15111" max="15111" width="14" style="27" bestFit="1" customWidth="1"/>
    <col min="15112" max="15113" width="12.85546875" style="27" bestFit="1" customWidth="1"/>
    <col min="15114" max="15114" width="14" style="27" bestFit="1" customWidth="1"/>
    <col min="15115" max="15116" width="12.85546875" style="27" bestFit="1" customWidth="1"/>
    <col min="15117" max="15117" width="14" style="27" bestFit="1" customWidth="1"/>
    <col min="15118" max="15118" width="14.42578125" style="27" bestFit="1" customWidth="1"/>
    <col min="15119" max="15360" width="9.140625" style="27"/>
    <col min="15361" max="15361" width="14.42578125" style="27" customWidth="1"/>
    <col min="15362" max="15362" width="14" style="27" bestFit="1" customWidth="1"/>
    <col min="15363" max="15363" width="12.85546875" style="27" bestFit="1" customWidth="1"/>
    <col min="15364" max="15364" width="14" style="27" bestFit="1" customWidth="1"/>
    <col min="15365" max="15366" width="12.85546875" style="27" bestFit="1" customWidth="1"/>
    <col min="15367" max="15367" width="14" style="27" bestFit="1" customWidth="1"/>
    <col min="15368" max="15369" width="12.85546875" style="27" bestFit="1" customWidth="1"/>
    <col min="15370" max="15370" width="14" style="27" bestFit="1" customWidth="1"/>
    <col min="15371" max="15372" width="12.85546875" style="27" bestFit="1" customWidth="1"/>
    <col min="15373" max="15373" width="14" style="27" bestFit="1" customWidth="1"/>
    <col min="15374" max="15374" width="14.42578125" style="27" bestFit="1" customWidth="1"/>
    <col min="15375" max="15616" width="9.140625" style="27"/>
    <col min="15617" max="15617" width="14.42578125" style="27" customWidth="1"/>
    <col min="15618" max="15618" width="14" style="27" bestFit="1" customWidth="1"/>
    <col min="15619" max="15619" width="12.85546875" style="27" bestFit="1" customWidth="1"/>
    <col min="15620" max="15620" width="14" style="27" bestFit="1" customWidth="1"/>
    <col min="15621" max="15622" width="12.85546875" style="27" bestFit="1" customWidth="1"/>
    <col min="15623" max="15623" width="14" style="27" bestFit="1" customWidth="1"/>
    <col min="15624" max="15625" width="12.85546875" style="27" bestFit="1" customWidth="1"/>
    <col min="15626" max="15626" width="14" style="27" bestFit="1" customWidth="1"/>
    <col min="15627" max="15628" width="12.85546875" style="27" bestFit="1" customWidth="1"/>
    <col min="15629" max="15629" width="14" style="27" bestFit="1" customWidth="1"/>
    <col min="15630" max="15630" width="14.42578125" style="27" bestFit="1" customWidth="1"/>
    <col min="15631" max="15872" width="9.140625" style="27"/>
    <col min="15873" max="15873" width="14.42578125" style="27" customWidth="1"/>
    <col min="15874" max="15874" width="14" style="27" bestFit="1" customWidth="1"/>
    <col min="15875" max="15875" width="12.85546875" style="27" bestFit="1" customWidth="1"/>
    <col min="15876" max="15876" width="14" style="27" bestFit="1" customWidth="1"/>
    <col min="15877" max="15878" width="12.85546875" style="27" bestFit="1" customWidth="1"/>
    <col min="15879" max="15879" width="14" style="27" bestFit="1" customWidth="1"/>
    <col min="15880" max="15881" width="12.85546875" style="27" bestFit="1" customWidth="1"/>
    <col min="15882" max="15882" width="14" style="27" bestFit="1" customWidth="1"/>
    <col min="15883" max="15884" width="12.85546875" style="27" bestFit="1" customWidth="1"/>
    <col min="15885" max="15885" width="14" style="27" bestFit="1" customWidth="1"/>
    <col min="15886" max="15886" width="14.42578125" style="27" bestFit="1" customWidth="1"/>
    <col min="15887" max="16128" width="9.140625" style="27"/>
    <col min="16129" max="16129" width="14.42578125" style="27" customWidth="1"/>
    <col min="16130" max="16130" width="14" style="27" bestFit="1" customWidth="1"/>
    <col min="16131" max="16131" width="12.85546875" style="27" bestFit="1" customWidth="1"/>
    <col min="16132" max="16132" width="14" style="27" bestFit="1" customWidth="1"/>
    <col min="16133" max="16134" width="12.85546875" style="27" bestFit="1" customWidth="1"/>
    <col min="16135" max="16135" width="14" style="27" bestFit="1" customWidth="1"/>
    <col min="16136" max="16137" width="12.85546875" style="27" bestFit="1" customWidth="1"/>
    <col min="16138" max="16138" width="14" style="27" bestFit="1" customWidth="1"/>
    <col min="16139" max="16140" width="12.85546875" style="27" bestFit="1" customWidth="1"/>
    <col min="16141" max="16141" width="14" style="27" bestFit="1" customWidth="1"/>
    <col min="16142" max="16142" width="14.42578125" style="27" bestFit="1" customWidth="1"/>
    <col min="16143" max="16384" width="9.140625" style="27"/>
  </cols>
  <sheetData>
    <row r="2" spans="1:15" ht="18">
      <c r="A2" s="26" t="s">
        <v>261</v>
      </c>
    </row>
    <row r="4" spans="1:15" s="29" customFormat="1" ht="15">
      <c r="A4" s="28" t="s">
        <v>2</v>
      </c>
      <c r="B4" s="28" t="s">
        <v>27</v>
      </c>
      <c r="C4" s="28" t="s">
        <v>28</v>
      </c>
      <c r="D4" s="28" t="s">
        <v>29</v>
      </c>
      <c r="E4" s="28" t="s">
        <v>30</v>
      </c>
      <c r="F4" s="28" t="s">
        <v>31</v>
      </c>
      <c r="G4" s="28" t="s">
        <v>32</v>
      </c>
      <c r="H4" s="28" t="s">
        <v>33</v>
      </c>
      <c r="I4" s="28" t="s">
        <v>34</v>
      </c>
      <c r="J4" s="28" t="s">
        <v>35</v>
      </c>
      <c r="K4" s="28" t="s">
        <v>36</v>
      </c>
      <c r="L4" s="28" t="s">
        <v>37</v>
      </c>
      <c r="M4" s="28" t="s">
        <v>38</v>
      </c>
      <c r="N4" s="28" t="s">
        <v>39</v>
      </c>
      <c r="O4" s="28"/>
    </row>
    <row r="5" spans="1:15" ht="14.25">
      <c r="A5" s="30"/>
      <c r="B5" s="31"/>
      <c r="C5" s="30"/>
      <c r="D5" s="30"/>
      <c r="E5" s="30"/>
      <c r="F5" s="30"/>
      <c r="G5" s="30"/>
      <c r="H5" s="30"/>
      <c r="I5" s="30"/>
      <c r="J5" s="30"/>
      <c r="K5" s="30"/>
      <c r="L5" s="30"/>
      <c r="M5" s="30"/>
      <c r="N5" s="30"/>
      <c r="O5" s="30"/>
    </row>
    <row r="6" spans="1:15" ht="14.25">
      <c r="A6" s="30" t="s">
        <v>10</v>
      </c>
      <c r="B6" s="14">
        <v>0</v>
      </c>
      <c r="C6" s="14">
        <v>0</v>
      </c>
      <c r="D6" s="31">
        <v>180971</v>
      </c>
      <c r="E6" s="14">
        <v>0</v>
      </c>
      <c r="F6" s="14">
        <v>0</v>
      </c>
      <c r="G6" s="14">
        <v>177397.55</v>
      </c>
      <c r="H6" s="14">
        <v>0</v>
      </c>
      <c r="I6" s="14">
        <v>0</v>
      </c>
      <c r="J6" s="76">
        <v>134944.15</v>
      </c>
      <c r="K6" s="14">
        <v>0</v>
      </c>
      <c r="L6" s="14">
        <v>4141.5</v>
      </c>
      <c r="M6" s="14"/>
      <c r="N6" s="31">
        <f>SUM(B6:M6)</f>
        <v>497454.19999999995</v>
      </c>
      <c r="O6" s="30"/>
    </row>
    <row r="7" spans="1:15" ht="14.25">
      <c r="A7" s="30" t="s">
        <v>11</v>
      </c>
      <c r="B7" s="14">
        <v>0</v>
      </c>
      <c r="C7" s="14">
        <v>0</v>
      </c>
      <c r="D7" s="31">
        <v>72025.25</v>
      </c>
      <c r="E7" s="14">
        <v>0</v>
      </c>
      <c r="F7" s="14">
        <v>0</v>
      </c>
      <c r="G7" s="14">
        <v>43031.95</v>
      </c>
      <c r="H7" s="14">
        <v>0</v>
      </c>
      <c r="I7" s="14">
        <v>0</v>
      </c>
      <c r="J7" s="76">
        <v>49958.7</v>
      </c>
      <c r="K7" s="14">
        <v>0</v>
      </c>
      <c r="L7" s="14">
        <v>0</v>
      </c>
      <c r="M7" s="14"/>
      <c r="N7" s="31">
        <f t="shared" ref="N7:N20" si="0">SUM(B7:M7)</f>
        <v>165015.9</v>
      </c>
      <c r="O7" s="30"/>
    </row>
    <row r="8" spans="1:15" ht="14.25">
      <c r="A8" s="30" t="s">
        <v>12</v>
      </c>
      <c r="B8" s="14">
        <v>0</v>
      </c>
      <c r="C8" s="14">
        <v>0</v>
      </c>
      <c r="D8" s="31">
        <v>9368437.0399999991</v>
      </c>
      <c r="E8" s="14">
        <v>0</v>
      </c>
      <c r="F8" s="14">
        <v>0</v>
      </c>
      <c r="G8" s="14">
        <v>8934048.5399999991</v>
      </c>
      <c r="H8" s="14">
        <v>0</v>
      </c>
      <c r="I8" s="14">
        <v>0</v>
      </c>
      <c r="J8" s="76">
        <v>8224373.0300000003</v>
      </c>
      <c r="K8" s="14">
        <v>0</v>
      </c>
      <c r="L8" s="14">
        <v>0</v>
      </c>
      <c r="M8" s="14"/>
      <c r="N8" s="31">
        <f t="shared" si="0"/>
        <v>26526858.609999999</v>
      </c>
      <c r="O8" s="30"/>
    </row>
    <row r="9" spans="1:15" ht="14.25">
      <c r="A9" s="30" t="s">
        <v>13</v>
      </c>
      <c r="B9" s="14">
        <v>0</v>
      </c>
      <c r="C9" s="14">
        <v>0</v>
      </c>
      <c r="D9" s="31">
        <v>418213.95</v>
      </c>
      <c r="E9" s="14">
        <v>0</v>
      </c>
      <c r="F9" s="14">
        <v>0</v>
      </c>
      <c r="G9" s="14">
        <v>520297.25</v>
      </c>
      <c r="H9" s="14">
        <v>0</v>
      </c>
      <c r="I9" s="14">
        <v>0</v>
      </c>
      <c r="J9" s="76">
        <v>406545.15</v>
      </c>
      <c r="K9" s="14">
        <v>0</v>
      </c>
      <c r="L9" s="14">
        <v>0</v>
      </c>
      <c r="M9" s="14"/>
      <c r="N9" s="31">
        <f t="shared" si="0"/>
        <v>1345056.35</v>
      </c>
      <c r="O9" s="30"/>
    </row>
    <row r="10" spans="1:15" ht="14.25">
      <c r="A10" s="30" t="s">
        <v>14</v>
      </c>
      <c r="B10" s="14">
        <v>0</v>
      </c>
      <c r="C10" s="76">
        <v>98716.75</v>
      </c>
      <c r="D10" s="31">
        <v>46371.6</v>
      </c>
      <c r="E10" s="31">
        <v>43749.2</v>
      </c>
      <c r="F10" s="14">
        <v>28932.75</v>
      </c>
      <c r="G10" s="14">
        <v>32562.75</v>
      </c>
      <c r="H10" s="14">
        <v>59261.4</v>
      </c>
      <c r="I10" s="14">
        <v>51077.4</v>
      </c>
      <c r="J10" s="76">
        <v>53078.85</v>
      </c>
      <c r="K10" s="14">
        <v>35096.6</v>
      </c>
      <c r="L10" s="14">
        <v>46159.3</v>
      </c>
      <c r="M10" s="14"/>
      <c r="N10" s="31">
        <f t="shared" si="0"/>
        <v>495006.6</v>
      </c>
      <c r="O10" s="30"/>
    </row>
    <row r="11" spans="1:15" ht="14.25">
      <c r="A11" s="30" t="s">
        <v>15</v>
      </c>
      <c r="B11" s="14">
        <v>0</v>
      </c>
      <c r="C11" s="76">
        <v>0</v>
      </c>
      <c r="D11" s="31">
        <v>775.5</v>
      </c>
      <c r="E11" s="14"/>
      <c r="F11" s="14"/>
      <c r="G11" s="14">
        <v>4444.55</v>
      </c>
      <c r="H11" s="14"/>
      <c r="I11" s="14"/>
      <c r="J11" s="76">
        <v>18496.75</v>
      </c>
      <c r="K11" s="14">
        <v>0</v>
      </c>
      <c r="L11" s="14">
        <v>0</v>
      </c>
      <c r="M11" s="14"/>
      <c r="N11" s="31">
        <f t="shared" si="0"/>
        <v>23716.799999999999</v>
      </c>
      <c r="O11" s="30"/>
    </row>
    <row r="12" spans="1:15" ht="14.25">
      <c r="A12" s="30" t="s">
        <v>16</v>
      </c>
      <c r="B12" s="14">
        <v>0</v>
      </c>
      <c r="C12" s="76">
        <v>479.05</v>
      </c>
      <c r="D12" s="31">
        <v>664.4</v>
      </c>
      <c r="E12" s="31">
        <v>917.4</v>
      </c>
      <c r="F12" s="14">
        <v>1569.7</v>
      </c>
      <c r="G12" s="14">
        <v>545.04999999999995</v>
      </c>
      <c r="H12" s="14">
        <v>99</v>
      </c>
      <c r="I12" s="14">
        <v>2273.6999999999998</v>
      </c>
      <c r="J12" s="76">
        <v>355.3</v>
      </c>
      <c r="K12" s="14">
        <v>1629.1</v>
      </c>
      <c r="L12" s="14">
        <v>1998.7</v>
      </c>
      <c r="M12" s="14"/>
      <c r="N12" s="31">
        <f t="shared" si="0"/>
        <v>10531.400000000001</v>
      </c>
      <c r="O12" s="30"/>
    </row>
    <row r="13" spans="1:15" ht="14.25">
      <c r="A13" s="30" t="s">
        <v>17</v>
      </c>
      <c r="B13" s="14">
        <v>0</v>
      </c>
      <c r="C13" s="76">
        <v>0</v>
      </c>
      <c r="D13" s="31">
        <v>46877.05</v>
      </c>
      <c r="E13" s="14"/>
      <c r="F13" s="14"/>
      <c r="G13" s="14">
        <v>50287.6</v>
      </c>
      <c r="H13" s="14"/>
      <c r="I13" s="14"/>
      <c r="J13" s="76">
        <v>57451.9</v>
      </c>
      <c r="K13" s="14">
        <v>0</v>
      </c>
      <c r="L13" s="14">
        <v>0</v>
      </c>
      <c r="M13" s="14"/>
      <c r="N13" s="31">
        <f t="shared" si="0"/>
        <v>154616.54999999999</v>
      </c>
      <c r="O13" s="30"/>
    </row>
    <row r="14" spans="1:15" ht="14.25">
      <c r="A14" s="30" t="s">
        <v>18</v>
      </c>
      <c r="B14" s="14">
        <v>0</v>
      </c>
      <c r="C14" s="76">
        <v>6989.9500000000007</v>
      </c>
      <c r="D14" s="31">
        <v>2281.4</v>
      </c>
      <c r="E14" s="31">
        <v>2441.4499999999998</v>
      </c>
      <c r="F14" s="14">
        <v>3861.55</v>
      </c>
      <c r="G14" s="14">
        <v>4089.8</v>
      </c>
      <c r="H14" s="14">
        <v>2850.65</v>
      </c>
      <c r="I14" s="14">
        <v>3621.75</v>
      </c>
      <c r="J14" s="76">
        <v>5839.35</v>
      </c>
      <c r="K14" s="14">
        <v>1911.8</v>
      </c>
      <c r="L14" s="14">
        <v>3920.95</v>
      </c>
      <c r="M14" s="14"/>
      <c r="N14" s="31">
        <f t="shared" si="0"/>
        <v>37808.65</v>
      </c>
      <c r="O14" s="30"/>
    </row>
    <row r="15" spans="1:15" ht="14.25">
      <c r="A15" s="30" t="s">
        <v>19</v>
      </c>
      <c r="B15" s="14">
        <v>0</v>
      </c>
      <c r="C15" s="76">
        <v>0</v>
      </c>
      <c r="D15" s="31">
        <v>10836.65</v>
      </c>
      <c r="E15" s="14"/>
      <c r="F15" s="14"/>
      <c r="G15" s="14">
        <v>7340.3</v>
      </c>
      <c r="H15" s="14"/>
      <c r="I15" s="14"/>
      <c r="J15" s="76">
        <v>6613.2</v>
      </c>
      <c r="K15" s="14">
        <v>0</v>
      </c>
      <c r="L15" s="14">
        <v>0</v>
      </c>
      <c r="M15" s="14"/>
      <c r="N15" s="31">
        <f t="shared" si="0"/>
        <v>24790.15</v>
      </c>
      <c r="O15" s="30"/>
    </row>
    <row r="16" spans="1:15" ht="14.25">
      <c r="A16" s="30" t="s">
        <v>20</v>
      </c>
      <c r="B16" s="14">
        <v>0</v>
      </c>
      <c r="C16" s="76">
        <v>163091.5</v>
      </c>
      <c r="D16" s="31">
        <v>59317.5</v>
      </c>
      <c r="E16" s="31">
        <v>85342.95</v>
      </c>
      <c r="F16" s="14">
        <v>87788.800000000003</v>
      </c>
      <c r="G16" s="14">
        <v>89590.6</v>
      </c>
      <c r="H16" s="14">
        <v>50035.7</v>
      </c>
      <c r="I16" s="14">
        <v>71080.350000000006</v>
      </c>
      <c r="J16" s="76">
        <v>76722.25</v>
      </c>
      <c r="K16" s="14">
        <v>90612.5</v>
      </c>
      <c r="L16" s="14">
        <v>71692.5</v>
      </c>
      <c r="M16" s="14"/>
      <c r="N16" s="31">
        <f>SUM(B16:M16)</f>
        <v>845274.64999999991</v>
      </c>
      <c r="O16" s="30"/>
    </row>
    <row r="17" spans="1:15" ht="14.25">
      <c r="A17" s="30" t="s">
        <v>21</v>
      </c>
      <c r="B17" s="14">
        <v>0</v>
      </c>
      <c r="C17" s="76">
        <v>296</v>
      </c>
      <c r="D17" s="31">
        <v>3430.35</v>
      </c>
      <c r="E17" s="14">
        <v>0</v>
      </c>
      <c r="F17" s="14">
        <v>0</v>
      </c>
      <c r="G17" s="14">
        <v>15081.55</v>
      </c>
      <c r="H17" s="14">
        <v>0</v>
      </c>
      <c r="I17" s="14">
        <v>0</v>
      </c>
      <c r="J17" s="76">
        <v>2673</v>
      </c>
      <c r="K17" s="14">
        <v>0</v>
      </c>
      <c r="L17" s="14">
        <v>0</v>
      </c>
      <c r="M17" s="14"/>
      <c r="N17" s="31">
        <f t="shared" si="0"/>
        <v>21480.899999999998</v>
      </c>
      <c r="O17" s="30"/>
    </row>
    <row r="18" spans="1:15" ht="14.25">
      <c r="A18" s="30" t="s">
        <v>22</v>
      </c>
      <c r="B18" s="14">
        <v>0</v>
      </c>
      <c r="C18" s="76">
        <v>0</v>
      </c>
      <c r="D18" s="31">
        <v>156728</v>
      </c>
      <c r="E18" s="14">
        <v>0</v>
      </c>
      <c r="F18" s="14">
        <v>0</v>
      </c>
      <c r="G18" s="14">
        <v>127858.5</v>
      </c>
      <c r="H18" s="14">
        <v>0</v>
      </c>
      <c r="I18" s="14">
        <v>0</v>
      </c>
      <c r="J18" s="76">
        <v>158691.5</v>
      </c>
      <c r="K18" s="14">
        <v>0</v>
      </c>
      <c r="L18" s="14">
        <v>0</v>
      </c>
      <c r="M18" s="14"/>
      <c r="N18" s="31">
        <f t="shared" si="0"/>
        <v>443278</v>
      </c>
      <c r="O18" s="30"/>
    </row>
    <row r="19" spans="1:15" ht="14.25">
      <c r="A19" s="30" t="s">
        <v>23</v>
      </c>
      <c r="B19" s="14">
        <v>0</v>
      </c>
      <c r="C19" s="76">
        <v>0</v>
      </c>
      <c r="D19" s="31">
        <v>9615.1</v>
      </c>
      <c r="E19" s="14">
        <v>0</v>
      </c>
      <c r="F19" s="14">
        <v>0</v>
      </c>
      <c r="G19" s="14">
        <v>8435.9</v>
      </c>
      <c r="H19" s="14">
        <v>0</v>
      </c>
      <c r="I19" s="14">
        <v>0</v>
      </c>
      <c r="J19" s="76">
        <v>25063</v>
      </c>
      <c r="K19" s="14">
        <v>0</v>
      </c>
      <c r="L19" s="14">
        <v>0</v>
      </c>
      <c r="M19" s="14"/>
      <c r="N19" s="31">
        <f t="shared" si="0"/>
        <v>43114</v>
      </c>
      <c r="O19" s="30"/>
    </row>
    <row r="20" spans="1:15" ht="14.25">
      <c r="A20" s="30" t="s">
        <v>24</v>
      </c>
      <c r="B20" s="14">
        <v>0</v>
      </c>
      <c r="C20" s="76">
        <v>0</v>
      </c>
      <c r="D20" s="14">
        <v>35521.199999999997</v>
      </c>
      <c r="E20" s="31">
        <v>0</v>
      </c>
      <c r="F20" s="14">
        <v>0</v>
      </c>
      <c r="G20" s="14">
        <v>132741.95000000001</v>
      </c>
      <c r="H20" s="14">
        <v>0</v>
      </c>
      <c r="I20" s="14">
        <v>0</v>
      </c>
      <c r="J20" s="76">
        <v>30102.6</v>
      </c>
      <c r="K20" s="14">
        <v>0</v>
      </c>
      <c r="L20" s="14">
        <v>0</v>
      </c>
      <c r="M20" s="14"/>
      <c r="N20" s="31">
        <f t="shared" si="0"/>
        <v>198365.75000000003</v>
      </c>
      <c r="O20" s="30"/>
    </row>
    <row r="21" spans="1:15" ht="14.25">
      <c r="A21" s="30" t="s">
        <v>25</v>
      </c>
      <c r="B21" s="14">
        <v>0</v>
      </c>
      <c r="C21" s="76">
        <v>1640081.3</v>
      </c>
      <c r="D21" s="31">
        <v>735893.95</v>
      </c>
      <c r="E21" s="31">
        <v>749720.4</v>
      </c>
      <c r="F21" s="14">
        <v>679151.55</v>
      </c>
      <c r="G21" s="14">
        <v>1029526.85</v>
      </c>
      <c r="H21" s="14">
        <v>529432.19999999995</v>
      </c>
      <c r="I21" s="14">
        <v>850437.5</v>
      </c>
      <c r="J21" s="76">
        <v>970160.95</v>
      </c>
      <c r="K21" s="14">
        <v>859995.95</v>
      </c>
      <c r="L21" s="14">
        <v>1041654.9</v>
      </c>
      <c r="M21" s="14"/>
      <c r="N21" s="31">
        <f>SUM(B21:M21)</f>
        <v>9086055.5500000007</v>
      </c>
      <c r="O21" s="30"/>
    </row>
    <row r="22" spans="1:15" ht="14.25">
      <c r="A22" s="30" t="s">
        <v>26</v>
      </c>
      <c r="B22" s="14">
        <v>0</v>
      </c>
      <c r="C22" s="14">
        <v>0</v>
      </c>
      <c r="D22" s="31">
        <v>15475.39</v>
      </c>
      <c r="E22" s="14">
        <v>0</v>
      </c>
      <c r="F22" s="14">
        <v>0</v>
      </c>
      <c r="G22" s="50">
        <v>14984.26</v>
      </c>
      <c r="H22" s="14">
        <v>0</v>
      </c>
      <c r="I22" s="14">
        <v>0</v>
      </c>
      <c r="J22" s="76">
        <v>23749.06</v>
      </c>
      <c r="K22" s="14">
        <v>0</v>
      </c>
      <c r="L22" s="14">
        <v>0</v>
      </c>
      <c r="M22" s="14"/>
      <c r="N22" s="31">
        <f>SUM(B22:M22)</f>
        <v>54208.710000000006</v>
      </c>
      <c r="O22" s="30"/>
    </row>
    <row r="23" spans="1:15" ht="14.25">
      <c r="A23" s="30"/>
      <c r="B23" s="14"/>
      <c r="C23" s="31"/>
      <c r="D23" s="31"/>
      <c r="E23" s="31"/>
      <c r="F23" s="31"/>
      <c r="G23" s="31"/>
      <c r="H23" s="31"/>
      <c r="I23" s="31"/>
      <c r="J23" s="31"/>
      <c r="K23" s="31" t="s">
        <v>76</v>
      </c>
      <c r="L23" s="31"/>
      <c r="M23" s="31"/>
      <c r="N23" s="31"/>
      <c r="O23" s="30"/>
    </row>
    <row r="24" spans="1:15" ht="15" thickBot="1">
      <c r="A24" s="30" t="s">
        <v>9</v>
      </c>
      <c r="B24" s="51">
        <f>SUM(B6:B23)</f>
        <v>0</v>
      </c>
      <c r="C24" s="51">
        <f t="shared" ref="C24:M24" si="1">SUM(C6:C23)</f>
        <v>1909654.55</v>
      </c>
      <c r="D24" s="51">
        <f t="shared" si="1"/>
        <v>11163435.329999998</v>
      </c>
      <c r="E24" s="51">
        <f t="shared" si="1"/>
        <v>882171.4</v>
      </c>
      <c r="F24" s="51">
        <f t="shared" si="1"/>
        <v>801304.35000000009</v>
      </c>
      <c r="G24" s="51">
        <f t="shared" si="1"/>
        <v>11192264.950000001</v>
      </c>
      <c r="H24" s="51">
        <f t="shared" si="1"/>
        <v>641678.94999999995</v>
      </c>
      <c r="I24" s="51">
        <f t="shared" si="1"/>
        <v>978490.7</v>
      </c>
      <c r="J24" s="51">
        <f t="shared" si="1"/>
        <v>10244818.74</v>
      </c>
      <c r="K24" s="51">
        <f t="shared" si="1"/>
        <v>989245.95</v>
      </c>
      <c r="L24" s="51">
        <f t="shared" si="1"/>
        <v>1169567.8500000001</v>
      </c>
      <c r="M24" s="51">
        <f t="shared" si="1"/>
        <v>0</v>
      </c>
      <c r="N24" s="51">
        <f>SUM(N6:N22)</f>
        <v>39972632.770000003</v>
      </c>
      <c r="O24" s="30"/>
    </row>
    <row r="25" spans="1:15" ht="15" thickTop="1">
      <c r="A25" s="30"/>
      <c r="B25" s="31"/>
      <c r="C25" s="31"/>
      <c r="D25" s="31"/>
      <c r="E25" s="31"/>
      <c r="F25" s="31"/>
      <c r="G25" s="31"/>
      <c r="H25" s="31"/>
      <c r="I25" s="31"/>
      <c r="J25" s="31"/>
      <c r="K25" s="31"/>
      <c r="L25" s="31"/>
      <c r="M25" s="31"/>
      <c r="N25" s="31"/>
      <c r="O25" s="30"/>
    </row>
    <row r="26" spans="1:15" ht="14.25">
      <c r="A26" s="30"/>
      <c r="B26" s="31"/>
      <c r="C26" s="31"/>
      <c r="D26" s="31"/>
      <c r="E26" s="31"/>
      <c r="F26" s="31"/>
      <c r="G26" s="31"/>
      <c r="H26" s="31"/>
      <c r="I26" s="31"/>
      <c r="J26" s="31"/>
      <c r="K26" s="31"/>
      <c r="L26" s="31"/>
      <c r="M26" s="31"/>
      <c r="N26" s="31"/>
      <c r="O26" s="30"/>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5.42578125" style="27" customWidth="1"/>
    <col min="2" max="2" width="17" style="27" customWidth="1"/>
    <col min="3" max="12" width="15.7109375" style="27" bestFit="1" customWidth="1"/>
    <col min="13" max="13" width="20.85546875" style="27" bestFit="1" customWidth="1"/>
    <col min="14" max="14" width="22.28515625" style="27" bestFit="1" customWidth="1"/>
    <col min="15" max="256" width="9.140625" style="27"/>
    <col min="257" max="257" width="14.140625" style="27" customWidth="1"/>
    <col min="258" max="268" width="14" style="27" bestFit="1" customWidth="1"/>
    <col min="269" max="269" width="13.85546875" style="27" bestFit="1" customWidth="1"/>
    <col min="270" max="270" width="15" style="27" bestFit="1" customWidth="1"/>
    <col min="271" max="512" width="9.140625" style="27"/>
    <col min="513" max="513" width="14.140625" style="27" customWidth="1"/>
    <col min="514" max="524" width="14" style="27" bestFit="1" customWidth="1"/>
    <col min="525" max="525" width="13.85546875" style="27" bestFit="1" customWidth="1"/>
    <col min="526" max="526" width="15" style="27" bestFit="1" customWidth="1"/>
    <col min="527" max="768" width="9.140625" style="27"/>
    <col min="769" max="769" width="14.140625" style="27" customWidth="1"/>
    <col min="770" max="780" width="14" style="27" bestFit="1" customWidth="1"/>
    <col min="781" max="781" width="13.85546875" style="27" bestFit="1" customWidth="1"/>
    <col min="782" max="782" width="15" style="27" bestFit="1" customWidth="1"/>
    <col min="783" max="1024" width="9.140625" style="27"/>
    <col min="1025" max="1025" width="14.140625" style="27" customWidth="1"/>
    <col min="1026" max="1036" width="14" style="27" bestFit="1" customWidth="1"/>
    <col min="1037" max="1037" width="13.85546875" style="27" bestFit="1" customWidth="1"/>
    <col min="1038" max="1038" width="15" style="27" bestFit="1" customWidth="1"/>
    <col min="1039" max="1280" width="9.140625" style="27"/>
    <col min="1281" max="1281" width="14.140625" style="27" customWidth="1"/>
    <col min="1282" max="1292" width="14" style="27" bestFit="1" customWidth="1"/>
    <col min="1293" max="1293" width="13.85546875" style="27" bestFit="1" customWidth="1"/>
    <col min="1294" max="1294" width="15" style="27" bestFit="1" customWidth="1"/>
    <col min="1295" max="1536" width="9.140625" style="27"/>
    <col min="1537" max="1537" width="14.140625" style="27" customWidth="1"/>
    <col min="1538" max="1548" width="14" style="27" bestFit="1" customWidth="1"/>
    <col min="1549" max="1549" width="13.85546875" style="27" bestFit="1" customWidth="1"/>
    <col min="1550" max="1550" width="15" style="27" bestFit="1" customWidth="1"/>
    <col min="1551" max="1792" width="9.140625" style="27"/>
    <col min="1793" max="1793" width="14.140625" style="27" customWidth="1"/>
    <col min="1794" max="1804" width="14" style="27" bestFit="1" customWidth="1"/>
    <col min="1805" max="1805" width="13.85546875" style="27" bestFit="1" customWidth="1"/>
    <col min="1806" max="1806" width="15" style="27" bestFit="1" customWidth="1"/>
    <col min="1807" max="2048" width="9.140625" style="27"/>
    <col min="2049" max="2049" width="14.140625" style="27" customWidth="1"/>
    <col min="2050" max="2060" width="14" style="27" bestFit="1" customWidth="1"/>
    <col min="2061" max="2061" width="13.85546875" style="27" bestFit="1" customWidth="1"/>
    <col min="2062" max="2062" width="15" style="27" bestFit="1" customWidth="1"/>
    <col min="2063" max="2304" width="9.140625" style="27"/>
    <col min="2305" max="2305" width="14.140625" style="27" customWidth="1"/>
    <col min="2306" max="2316" width="14" style="27" bestFit="1" customWidth="1"/>
    <col min="2317" max="2317" width="13.85546875" style="27" bestFit="1" customWidth="1"/>
    <col min="2318" max="2318" width="15" style="27" bestFit="1" customWidth="1"/>
    <col min="2319" max="2560" width="9.140625" style="27"/>
    <col min="2561" max="2561" width="14.140625" style="27" customWidth="1"/>
    <col min="2562" max="2572" width="14" style="27" bestFit="1" customWidth="1"/>
    <col min="2573" max="2573" width="13.85546875" style="27" bestFit="1" customWidth="1"/>
    <col min="2574" max="2574" width="15" style="27" bestFit="1" customWidth="1"/>
    <col min="2575" max="2816" width="9.140625" style="27"/>
    <col min="2817" max="2817" width="14.140625" style="27" customWidth="1"/>
    <col min="2818" max="2828" width="14" style="27" bestFit="1" customWidth="1"/>
    <col min="2829" max="2829" width="13.85546875" style="27" bestFit="1" customWidth="1"/>
    <col min="2830" max="2830" width="15" style="27" bestFit="1" customWidth="1"/>
    <col min="2831" max="3072" width="9.140625" style="27"/>
    <col min="3073" max="3073" width="14.140625" style="27" customWidth="1"/>
    <col min="3074" max="3084" width="14" style="27" bestFit="1" customWidth="1"/>
    <col min="3085" max="3085" width="13.85546875" style="27" bestFit="1" customWidth="1"/>
    <col min="3086" max="3086" width="15" style="27" bestFit="1" customWidth="1"/>
    <col min="3087" max="3328" width="9.140625" style="27"/>
    <col min="3329" max="3329" width="14.140625" style="27" customWidth="1"/>
    <col min="3330" max="3340" width="14" style="27" bestFit="1" customWidth="1"/>
    <col min="3341" max="3341" width="13.85546875" style="27" bestFit="1" customWidth="1"/>
    <col min="3342" max="3342" width="15" style="27" bestFit="1" customWidth="1"/>
    <col min="3343" max="3584" width="9.140625" style="27"/>
    <col min="3585" max="3585" width="14.140625" style="27" customWidth="1"/>
    <col min="3586" max="3596" width="14" style="27" bestFit="1" customWidth="1"/>
    <col min="3597" max="3597" width="13.85546875" style="27" bestFit="1" customWidth="1"/>
    <col min="3598" max="3598" width="15" style="27" bestFit="1" customWidth="1"/>
    <col min="3599" max="3840" width="9.140625" style="27"/>
    <col min="3841" max="3841" width="14.140625" style="27" customWidth="1"/>
    <col min="3842" max="3852" width="14" style="27" bestFit="1" customWidth="1"/>
    <col min="3853" max="3853" width="13.85546875" style="27" bestFit="1" customWidth="1"/>
    <col min="3854" max="3854" width="15" style="27" bestFit="1" customWidth="1"/>
    <col min="3855" max="4096" width="9.140625" style="27"/>
    <col min="4097" max="4097" width="14.140625" style="27" customWidth="1"/>
    <col min="4098" max="4108" width="14" style="27" bestFit="1" customWidth="1"/>
    <col min="4109" max="4109" width="13.85546875" style="27" bestFit="1" customWidth="1"/>
    <col min="4110" max="4110" width="15" style="27" bestFit="1" customWidth="1"/>
    <col min="4111" max="4352" width="9.140625" style="27"/>
    <col min="4353" max="4353" width="14.140625" style="27" customWidth="1"/>
    <col min="4354" max="4364" width="14" style="27" bestFit="1" customWidth="1"/>
    <col min="4365" max="4365" width="13.85546875" style="27" bestFit="1" customWidth="1"/>
    <col min="4366" max="4366" width="15" style="27" bestFit="1" customWidth="1"/>
    <col min="4367" max="4608" width="9.140625" style="27"/>
    <col min="4609" max="4609" width="14.140625" style="27" customWidth="1"/>
    <col min="4610" max="4620" width="14" style="27" bestFit="1" customWidth="1"/>
    <col min="4621" max="4621" width="13.85546875" style="27" bestFit="1" customWidth="1"/>
    <col min="4622" max="4622" width="15" style="27" bestFit="1" customWidth="1"/>
    <col min="4623" max="4864" width="9.140625" style="27"/>
    <col min="4865" max="4865" width="14.140625" style="27" customWidth="1"/>
    <col min="4866" max="4876" width="14" style="27" bestFit="1" customWidth="1"/>
    <col min="4877" max="4877" width="13.85546875" style="27" bestFit="1" customWidth="1"/>
    <col min="4878" max="4878" width="15" style="27" bestFit="1" customWidth="1"/>
    <col min="4879" max="5120" width="9.140625" style="27"/>
    <col min="5121" max="5121" width="14.140625" style="27" customWidth="1"/>
    <col min="5122" max="5132" width="14" style="27" bestFit="1" customWidth="1"/>
    <col min="5133" max="5133" width="13.85546875" style="27" bestFit="1" customWidth="1"/>
    <col min="5134" max="5134" width="15" style="27" bestFit="1" customWidth="1"/>
    <col min="5135" max="5376" width="9.140625" style="27"/>
    <col min="5377" max="5377" width="14.140625" style="27" customWidth="1"/>
    <col min="5378" max="5388" width="14" style="27" bestFit="1" customWidth="1"/>
    <col min="5389" max="5389" width="13.85546875" style="27" bestFit="1" customWidth="1"/>
    <col min="5390" max="5390" width="15" style="27" bestFit="1" customWidth="1"/>
    <col min="5391" max="5632" width="9.140625" style="27"/>
    <col min="5633" max="5633" width="14.140625" style="27" customWidth="1"/>
    <col min="5634" max="5644" width="14" style="27" bestFit="1" customWidth="1"/>
    <col min="5645" max="5645" width="13.85546875" style="27" bestFit="1" customWidth="1"/>
    <col min="5646" max="5646" width="15" style="27" bestFit="1" customWidth="1"/>
    <col min="5647" max="5888" width="9.140625" style="27"/>
    <col min="5889" max="5889" width="14.140625" style="27" customWidth="1"/>
    <col min="5890" max="5900" width="14" style="27" bestFit="1" customWidth="1"/>
    <col min="5901" max="5901" width="13.85546875" style="27" bestFit="1" customWidth="1"/>
    <col min="5902" max="5902" width="15" style="27" bestFit="1" customWidth="1"/>
    <col min="5903" max="6144" width="9.140625" style="27"/>
    <col min="6145" max="6145" width="14.140625" style="27" customWidth="1"/>
    <col min="6146" max="6156" width="14" style="27" bestFit="1" customWidth="1"/>
    <col min="6157" max="6157" width="13.85546875" style="27" bestFit="1" customWidth="1"/>
    <col min="6158" max="6158" width="15" style="27" bestFit="1" customWidth="1"/>
    <col min="6159" max="6400" width="9.140625" style="27"/>
    <col min="6401" max="6401" width="14.140625" style="27" customWidth="1"/>
    <col min="6402" max="6412" width="14" style="27" bestFit="1" customWidth="1"/>
    <col min="6413" max="6413" width="13.85546875" style="27" bestFit="1" customWidth="1"/>
    <col min="6414" max="6414" width="15" style="27" bestFit="1" customWidth="1"/>
    <col min="6415" max="6656" width="9.140625" style="27"/>
    <col min="6657" max="6657" width="14.140625" style="27" customWidth="1"/>
    <col min="6658" max="6668" width="14" style="27" bestFit="1" customWidth="1"/>
    <col min="6669" max="6669" width="13.85546875" style="27" bestFit="1" customWidth="1"/>
    <col min="6670" max="6670" width="15" style="27" bestFit="1" customWidth="1"/>
    <col min="6671" max="6912" width="9.140625" style="27"/>
    <col min="6913" max="6913" width="14.140625" style="27" customWidth="1"/>
    <col min="6914" max="6924" width="14" style="27" bestFit="1" customWidth="1"/>
    <col min="6925" max="6925" width="13.85546875" style="27" bestFit="1" customWidth="1"/>
    <col min="6926" max="6926" width="15" style="27" bestFit="1" customWidth="1"/>
    <col min="6927" max="7168" width="9.140625" style="27"/>
    <col min="7169" max="7169" width="14.140625" style="27" customWidth="1"/>
    <col min="7170" max="7180" width="14" style="27" bestFit="1" customWidth="1"/>
    <col min="7181" max="7181" width="13.85546875" style="27" bestFit="1" customWidth="1"/>
    <col min="7182" max="7182" width="15" style="27" bestFit="1" customWidth="1"/>
    <col min="7183" max="7424" width="9.140625" style="27"/>
    <col min="7425" max="7425" width="14.140625" style="27" customWidth="1"/>
    <col min="7426" max="7436" width="14" style="27" bestFit="1" customWidth="1"/>
    <col min="7437" max="7437" width="13.85546875" style="27" bestFit="1" customWidth="1"/>
    <col min="7438" max="7438" width="15" style="27" bestFit="1" customWidth="1"/>
    <col min="7439" max="7680" width="9.140625" style="27"/>
    <col min="7681" max="7681" width="14.140625" style="27" customWidth="1"/>
    <col min="7682" max="7692" width="14" style="27" bestFit="1" customWidth="1"/>
    <col min="7693" max="7693" width="13.85546875" style="27" bestFit="1" customWidth="1"/>
    <col min="7694" max="7694" width="15" style="27" bestFit="1" customWidth="1"/>
    <col min="7695" max="7936" width="9.140625" style="27"/>
    <col min="7937" max="7937" width="14.140625" style="27" customWidth="1"/>
    <col min="7938" max="7948" width="14" style="27" bestFit="1" customWidth="1"/>
    <col min="7949" max="7949" width="13.85546875" style="27" bestFit="1" customWidth="1"/>
    <col min="7950" max="7950" width="15" style="27" bestFit="1" customWidth="1"/>
    <col min="7951" max="8192" width="9.140625" style="27"/>
    <col min="8193" max="8193" width="14.140625" style="27" customWidth="1"/>
    <col min="8194" max="8204" width="14" style="27" bestFit="1" customWidth="1"/>
    <col min="8205" max="8205" width="13.85546875" style="27" bestFit="1" customWidth="1"/>
    <col min="8206" max="8206" width="15" style="27" bestFit="1" customWidth="1"/>
    <col min="8207" max="8448" width="9.140625" style="27"/>
    <col min="8449" max="8449" width="14.140625" style="27" customWidth="1"/>
    <col min="8450" max="8460" width="14" style="27" bestFit="1" customWidth="1"/>
    <col min="8461" max="8461" width="13.85546875" style="27" bestFit="1" customWidth="1"/>
    <col min="8462" max="8462" width="15" style="27" bestFit="1" customWidth="1"/>
    <col min="8463" max="8704" width="9.140625" style="27"/>
    <col min="8705" max="8705" width="14.140625" style="27" customWidth="1"/>
    <col min="8706" max="8716" width="14" style="27" bestFit="1" customWidth="1"/>
    <col min="8717" max="8717" width="13.85546875" style="27" bestFit="1" customWidth="1"/>
    <col min="8718" max="8718" width="15" style="27" bestFit="1" customWidth="1"/>
    <col min="8719" max="8960" width="9.140625" style="27"/>
    <col min="8961" max="8961" width="14.140625" style="27" customWidth="1"/>
    <col min="8962" max="8972" width="14" style="27" bestFit="1" customWidth="1"/>
    <col min="8973" max="8973" width="13.85546875" style="27" bestFit="1" customWidth="1"/>
    <col min="8974" max="8974" width="15" style="27" bestFit="1" customWidth="1"/>
    <col min="8975" max="9216" width="9.140625" style="27"/>
    <col min="9217" max="9217" width="14.140625" style="27" customWidth="1"/>
    <col min="9218" max="9228" width="14" style="27" bestFit="1" customWidth="1"/>
    <col min="9229" max="9229" width="13.85546875" style="27" bestFit="1" customWidth="1"/>
    <col min="9230" max="9230" width="15" style="27" bestFit="1" customWidth="1"/>
    <col min="9231" max="9472" width="9.140625" style="27"/>
    <col min="9473" max="9473" width="14.140625" style="27" customWidth="1"/>
    <col min="9474" max="9484" width="14" style="27" bestFit="1" customWidth="1"/>
    <col min="9485" max="9485" width="13.85546875" style="27" bestFit="1" customWidth="1"/>
    <col min="9486" max="9486" width="15" style="27" bestFit="1" customWidth="1"/>
    <col min="9487" max="9728" width="9.140625" style="27"/>
    <col min="9729" max="9729" width="14.140625" style="27" customWidth="1"/>
    <col min="9730" max="9740" width="14" style="27" bestFit="1" customWidth="1"/>
    <col min="9741" max="9741" width="13.85546875" style="27" bestFit="1" customWidth="1"/>
    <col min="9742" max="9742" width="15" style="27" bestFit="1" customWidth="1"/>
    <col min="9743" max="9984" width="9.140625" style="27"/>
    <col min="9985" max="9985" width="14.140625" style="27" customWidth="1"/>
    <col min="9986" max="9996" width="14" style="27" bestFit="1" customWidth="1"/>
    <col min="9997" max="9997" width="13.85546875" style="27" bestFit="1" customWidth="1"/>
    <col min="9998" max="9998" width="15" style="27" bestFit="1" customWidth="1"/>
    <col min="9999" max="10240" width="9.140625" style="27"/>
    <col min="10241" max="10241" width="14.140625" style="27" customWidth="1"/>
    <col min="10242" max="10252" width="14" style="27" bestFit="1" customWidth="1"/>
    <col min="10253" max="10253" width="13.85546875" style="27" bestFit="1" customWidth="1"/>
    <col min="10254" max="10254" width="15" style="27" bestFit="1" customWidth="1"/>
    <col min="10255" max="10496" width="9.140625" style="27"/>
    <col min="10497" max="10497" width="14.140625" style="27" customWidth="1"/>
    <col min="10498" max="10508" width="14" style="27" bestFit="1" customWidth="1"/>
    <col min="10509" max="10509" width="13.85546875" style="27" bestFit="1" customWidth="1"/>
    <col min="10510" max="10510" width="15" style="27" bestFit="1" customWidth="1"/>
    <col min="10511" max="10752" width="9.140625" style="27"/>
    <col min="10753" max="10753" width="14.140625" style="27" customWidth="1"/>
    <col min="10754" max="10764" width="14" style="27" bestFit="1" customWidth="1"/>
    <col min="10765" max="10765" width="13.85546875" style="27" bestFit="1" customWidth="1"/>
    <col min="10766" max="10766" width="15" style="27" bestFit="1" customWidth="1"/>
    <col min="10767" max="11008" width="9.140625" style="27"/>
    <col min="11009" max="11009" width="14.140625" style="27" customWidth="1"/>
    <col min="11010" max="11020" width="14" style="27" bestFit="1" customWidth="1"/>
    <col min="11021" max="11021" width="13.85546875" style="27" bestFit="1" customWidth="1"/>
    <col min="11022" max="11022" width="15" style="27" bestFit="1" customWidth="1"/>
    <col min="11023" max="11264" width="9.140625" style="27"/>
    <col min="11265" max="11265" width="14.140625" style="27" customWidth="1"/>
    <col min="11266" max="11276" width="14" style="27" bestFit="1" customWidth="1"/>
    <col min="11277" max="11277" width="13.85546875" style="27" bestFit="1" customWidth="1"/>
    <col min="11278" max="11278" width="15" style="27" bestFit="1" customWidth="1"/>
    <col min="11279" max="11520" width="9.140625" style="27"/>
    <col min="11521" max="11521" width="14.140625" style="27" customWidth="1"/>
    <col min="11522" max="11532" width="14" style="27" bestFit="1" customWidth="1"/>
    <col min="11533" max="11533" width="13.85546875" style="27" bestFit="1" customWidth="1"/>
    <col min="11534" max="11534" width="15" style="27" bestFit="1" customWidth="1"/>
    <col min="11535" max="11776" width="9.140625" style="27"/>
    <col min="11777" max="11777" width="14.140625" style="27" customWidth="1"/>
    <col min="11778" max="11788" width="14" style="27" bestFit="1" customWidth="1"/>
    <col min="11789" max="11789" width="13.85546875" style="27" bestFit="1" customWidth="1"/>
    <col min="11790" max="11790" width="15" style="27" bestFit="1" customWidth="1"/>
    <col min="11791" max="12032" width="9.140625" style="27"/>
    <col min="12033" max="12033" width="14.140625" style="27" customWidth="1"/>
    <col min="12034" max="12044" width="14" style="27" bestFit="1" customWidth="1"/>
    <col min="12045" max="12045" width="13.85546875" style="27" bestFit="1" customWidth="1"/>
    <col min="12046" max="12046" width="15" style="27" bestFit="1" customWidth="1"/>
    <col min="12047" max="12288" width="9.140625" style="27"/>
    <col min="12289" max="12289" width="14.140625" style="27" customWidth="1"/>
    <col min="12290" max="12300" width="14" style="27" bestFit="1" customWidth="1"/>
    <col min="12301" max="12301" width="13.85546875" style="27" bestFit="1" customWidth="1"/>
    <col min="12302" max="12302" width="15" style="27" bestFit="1" customWidth="1"/>
    <col min="12303" max="12544" width="9.140625" style="27"/>
    <col min="12545" max="12545" width="14.140625" style="27" customWidth="1"/>
    <col min="12546" max="12556" width="14" style="27" bestFit="1" customWidth="1"/>
    <col min="12557" max="12557" width="13.85546875" style="27" bestFit="1" customWidth="1"/>
    <col min="12558" max="12558" width="15" style="27" bestFit="1" customWidth="1"/>
    <col min="12559" max="12800" width="9.140625" style="27"/>
    <col min="12801" max="12801" width="14.140625" style="27" customWidth="1"/>
    <col min="12802" max="12812" width="14" style="27" bestFit="1" customWidth="1"/>
    <col min="12813" max="12813" width="13.85546875" style="27" bestFit="1" customWidth="1"/>
    <col min="12814" max="12814" width="15" style="27" bestFit="1" customWidth="1"/>
    <col min="12815" max="13056" width="9.140625" style="27"/>
    <col min="13057" max="13057" width="14.140625" style="27" customWidth="1"/>
    <col min="13058" max="13068" width="14" style="27" bestFit="1" customWidth="1"/>
    <col min="13069" max="13069" width="13.85546875" style="27" bestFit="1" customWidth="1"/>
    <col min="13070" max="13070" width="15" style="27" bestFit="1" customWidth="1"/>
    <col min="13071" max="13312" width="9.140625" style="27"/>
    <col min="13313" max="13313" width="14.140625" style="27" customWidth="1"/>
    <col min="13314" max="13324" width="14" style="27" bestFit="1" customWidth="1"/>
    <col min="13325" max="13325" width="13.85546875" style="27" bestFit="1" customWidth="1"/>
    <col min="13326" max="13326" width="15" style="27" bestFit="1" customWidth="1"/>
    <col min="13327" max="13568" width="9.140625" style="27"/>
    <col min="13569" max="13569" width="14.140625" style="27" customWidth="1"/>
    <col min="13570" max="13580" width="14" style="27" bestFit="1" customWidth="1"/>
    <col min="13581" max="13581" width="13.85546875" style="27" bestFit="1" customWidth="1"/>
    <col min="13582" max="13582" width="15" style="27" bestFit="1" customWidth="1"/>
    <col min="13583" max="13824" width="9.140625" style="27"/>
    <col min="13825" max="13825" width="14.140625" style="27" customWidth="1"/>
    <col min="13826" max="13836" width="14" style="27" bestFit="1" customWidth="1"/>
    <col min="13837" max="13837" width="13.85546875" style="27" bestFit="1" customWidth="1"/>
    <col min="13838" max="13838" width="15" style="27" bestFit="1" customWidth="1"/>
    <col min="13839" max="14080" width="9.140625" style="27"/>
    <col min="14081" max="14081" width="14.140625" style="27" customWidth="1"/>
    <col min="14082" max="14092" width="14" style="27" bestFit="1" customWidth="1"/>
    <col min="14093" max="14093" width="13.85546875" style="27" bestFit="1" customWidth="1"/>
    <col min="14094" max="14094" width="15" style="27" bestFit="1" customWidth="1"/>
    <col min="14095" max="14336" width="9.140625" style="27"/>
    <col min="14337" max="14337" width="14.140625" style="27" customWidth="1"/>
    <col min="14338" max="14348" width="14" style="27" bestFit="1" customWidth="1"/>
    <col min="14349" max="14349" width="13.85546875" style="27" bestFit="1" customWidth="1"/>
    <col min="14350" max="14350" width="15" style="27" bestFit="1" customWidth="1"/>
    <col min="14351" max="14592" width="9.140625" style="27"/>
    <col min="14593" max="14593" width="14.140625" style="27" customWidth="1"/>
    <col min="14594" max="14604" width="14" style="27" bestFit="1" customWidth="1"/>
    <col min="14605" max="14605" width="13.85546875" style="27" bestFit="1" customWidth="1"/>
    <col min="14606" max="14606" width="15" style="27" bestFit="1" customWidth="1"/>
    <col min="14607" max="14848" width="9.140625" style="27"/>
    <col min="14849" max="14849" width="14.140625" style="27" customWidth="1"/>
    <col min="14850" max="14860" width="14" style="27" bestFit="1" customWidth="1"/>
    <col min="14861" max="14861" width="13.85546875" style="27" bestFit="1" customWidth="1"/>
    <col min="14862" max="14862" width="15" style="27" bestFit="1" customWidth="1"/>
    <col min="14863" max="15104" width="9.140625" style="27"/>
    <col min="15105" max="15105" width="14.140625" style="27" customWidth="1"/>
    <col min="15106" max="15116" width="14" style="27" bestFit="1" customWidth="1"/>
    <col min="15117" max="15117" width="13.85546875" style="27" bestFit="1" customWidth="1"/>
    <col min="15118" max="15118" width="15" style="27" bestFit="1" customWidth="1"/>
    <col min="15119" max="15360" width="9.140625" style="27"/>
    <col min="15361" max="15361" width="14.140625" style="27" customWidth="1"/>
    <col min="15362" max="15372" width="14" style="27" bestFit="1" customWidth="1"/>
    <col min="15373" max="15373" width="13.85546875" style="27" bestFit="1" customWidth="1"/>
    <col min="15374" max="15374" width="15" style="27" bestFit="1" customWidth="1"/>
    <col min="15375" max="15616" width="9.140625" style="27"/>
    <col min="15617" max="15617" width="14.140625" style="27" customWidth="1"/>
    <col min="15618" max="15628" width="14" style="27" bestFit="1" customWidth="1"/>
    <col min="15629" max="15629" width="13.85546875" style="27" bestFit="1" customWidth="1"/>
    <col min="15630" max="15630" width="15" style="27" bestFit="1" customWidth="1"/>
    <col min="15631" max="15872" width="9.140625" style="27"/>
    <col min="15873" max="15873" width="14.140625" style="27" customWidth="1"/>
    <col min="15874" max="15884" width="14" style="27" bestFit="1" customWidth="1"/>
    <col min="15885" max="15885" width="13.85546875" style="27" bestFit="1" customWidth="1"/>
    <col min="15886" max="15886" width="15" style="27" bestFit="1" customWidth="1"/>
    <col min="15887" max="16128" width="9.140625" style="27"/>
    <col min="16129" max="16129" width="14.140625" style="27" customWidth="1"/>
    <col min="16130" max="16140" width="14" style="27" bestFit="1" customWidth="1"/>
    <col min="16141" max="16141" width="13.85546875" style="27" bestFit="1" customWidth="1"/>
    <col min="16142" max="16142" width="15" style="27" bestFit="1" customWidth="1"/>
    <col min="16143" max="16384" width="9.140625" style="27"/>
  </cols>
  <sheetData>
    <row r="2" spans="1:15" ht="18">
      <c r="A2" s="26" t="s">
        <v>262</v>
      </c>
    </row>
    <row r="4" spans="1:15" s="29" customFormat="1" ht="15">
      <c r="A4" s="28" t="s">
        <v>2</v>
      </c>
      <c r="B4" s="28" t="s">
        <v>27</v>
      </c>
      <c r="C4" s="28" t="s">
        <v>28</v>
      </c>
      <c r="D4" s="28" t="s">
        <v>29</v>
      </c>
      <c r="E4" s="28" t="s">
        <v>30</v>
      </c>
      <c r="F4" s="28" t="s">
        <v>31</v>
      </c>
      <c r="G4" s="28" t="s">
        <v>32</v>
      </c>
      <c r="H4" s="28" t="s">
        <v>33</v>
      </c>
      <c r="I4" s="28" t="s">
        <v>34</v>
      </c>
      <c r="J4" s="28" t="s">
        <v>35</v>
      </c>
      <c r="K4" s="28" t="s">
        <v>36</v>
      </c>
      <c r="L4" s="28" t="s">
        <v>37</v>
      </c>
      <c r="M4" s="28" t="s">
        <v>38</v>
      </c>
      <c r="N4" s="28" t="s">
        <v>39</v>
      </c>
      <c r="O4" s="28"/>
    </row>
    <row r="5" spans="1:15" ht="14.25">
      <c r="A5" s="30"/>
      <c r="B5" s="30"/>
      <c r="C5" s="30"/>
      <c r="D5" s="30"/>
      <c r="E5" s="30"/>
      <c r="F5" s="30"/>
      <c r="G5" s="30"/>
      <c r="H5" s="30"/>
      <c r="I5" s="30"/>
      <c r="J5" s="30"/>
      <c r="K5" s="30"/>
      <c r="L5" s="30"/>
      <c r="M5" s="30"/>
      <c r="N5" s="30"/>
      <c r="O5" s="30"/>
    </row>
    <row r="6" spans="1:15" ht="14.25">
      <c r="A6" s="30" t="s">
        <v>10</v>
      </c>
      <c r="B6" s="14">
        <v>0</v>
      </c>
      <c r="C6" s="76">
        <v>564407.52</v>
      </c>
      <c r="D6" s="31">
        <v>379996.51</v>
      </c>
      <c r="E6" s="31">
        <v>333031.49</v>
      </c>
      <c r="F6" s="31">
        <v>309285.78999999998</v>
      </c>
      <c r="G6" s="31">
        <v>319748.39</v>
      </c>
      <c r="H6" s="14">
        <v>309824.08</v>
      </c>
      <c r="I6" s="31">
        <v>260123.37</v>
      </c>
      <c r="J6" s="96">
        <v>338325.16</v>
      </c>
      <c r="K6" s="14">
        <v>320553.90999999997</v>
      </c>
      <c r="L6" s="14">
        <v>304833.56</v>
      </c>
      <c r="M6" s="14"/>
      <c r="N6" s="31">
        <f>SUM(B6:M6)</f>
        <v>3440129.7800000007</v>
      </c>
      <c r="O6" s="30"/>
    </row>
    <row r="7" spans="1:15" ht="14.25">
      <c r="A7" s="30" t="s">
        <v>11</v>
      </c>
      <c r="B7" s="14">
        <v>0</v>
      </c>
      <c r="C7" s="76">
        <v>244415.09000000003</v>
      </c>
      <c r="D7" s="31">
        <v>176773.21</v>
      </c>
      <c r="E7" s="31">
        <v>174503.55</v>
      </c>
      <c r="F7" s="31">
        <v>148851.14000000001</v>
      </c>
      <c r="G7" s="31">
        <v>167038.82999999999</v>
      </c>
      <c r="H7" s="14">
        <v>178462.18</v>
      </c>
      <c r="I7" s="31">
        <v>163592.82999999999</v>
      </c>
      <c r="J7" s="96">
        <v>179408.88</v>
      </c>
      <c r="K7" s="14">
        <v>123414.39</v>
      </c>
      <c r="L7" s="14">
        <v>140090.60999999999</v>
      </c>
      <c r="M7" s="14"/>
      <c r="N7" s="31">
        <f t="shared" ref="N7:N22" si="0">SUM(B7:M7)</f>
        <v>1696550.71</v>
      </c>
      <c r="O7" s="30"/>
    </row>
    <row r="8" spans="1:15" ht="14.25">
      <c r="A8" s="30" t="s">
        <v>12</v>
      </c>
      <c r="B8" s="14">
        <v>0</v>
      </c>
      <c r="C8" s="76">
        <v>24446838.59</v>
      </c>
      <c r="D8" s="31">
        <v>15373479.65</v>
      </c>
      <c r="E8" s="31">
        <v>14570472.58</v>
      </c>
      <c r="F8" s="31">
        <v>12648287.720000001</v>
      </c>
      <c r="G8" s="31">
        <v>15032737.220000001</v>
      </c>
      <c r="H8" s="14">
        <v>14644906.74</v>
      </c>
      <c r="I8" s="31">
        <v>12535899.32</v>
      </c>
      <c r="J8" s="96">
        <v>14849684.289999999</v>
      </c>
      <c r="K8" s="14">
        <v>14039808.689999999</v>
      </c>
      <c r="L8" s="14">
        <v>13529804.74</v>
      </c>
      <c r="M8" s="14"/>
      <c r="N8" s="31">
        <f t="shared" si="0"/>
        <v>151671919.53999999</v>
      </c>
      <c r="O8" s="30"/>
    </row>
    <row r="9" spans="1:15" ht="14.25">
      <c r="A9" s="30" t="s">
        <v>13</v>
      </c>
      <c r="B9" s="14">
        <v>0</v>
      </c>
      <c r="C9" s="76">
        <v>588006.44999999995</v>
      </c>
      <c r="D9" s="31">
        <v>383008.42</v>
      </c>
      <c r="E9" s="31">
        <v>359500.08</v>
      </c>
      <c r="F9" s="31">
        <v>298125.06</v>
      </c>
      <c r="G9" s="31">
        <v>342115.9</v>
      </c>
      <c r="H9" s="14">
        <v>346432.11</v>
      </c>
      <c r="I9" s="31">
        <v>264200.81</v>
      </c>
      <c r="J9" s="96">
        <v>345915.84</v>
      </c>
      <c r="K9" s="14">
        <v>307249.77</v>
      </c>
      <c r="L9" s="14">
        <v>313543.88</v>
      </c>
      <c r="M9" s="14"/>
      <c r="N9" s="31">
        <f t="shared" si="0"/>
        <v>3548098.32</v>
      </c>
      <c r="O9" s="30"/>
    </row>
    <row r="10" spans="1:15" ht="14.25">
      <c r="A10" s="30" t="s">
        <v>14</v>
      </c>
      <c r="B10" s="14">
        <v>0</v>
      </c>
      <c r="C10" s="76">
        <v>783445.66999999993</v>
      </c>
      <c r="D10" s="31">
        <v>554689.06000000006</v>
      </c>
      <c r="E10" s="31">
        <v>529173.46</v>
      </c>
      <c r="F10" s="31">
        <v>475534.28</v>
      </c>
      <c r="G10" s="31">
        <v>593382.79</v>
      </c>
      <c r="H10" s="14">
        <v>498040.31</v>
      </c>
      <c r="I10" s="31">
        <v>501799.74</v>
      </c>
      <c r="J10" s="96">
        <v>555070.86</v>
      </c>
      <c r="K10" s="14">
        <v>398338.6</v>
      </c>
      <c r="L10" s="14">
        <v>473414.21</v>
      </c>
      <c r="M10" s="14"/>
      <c r="N10" s="31">
        <f t="shared" si="0"/>
        <v>5362888.9799999995</v>
      </c>
      <c r="O10" s="30"/>
    </row>
    <row r="11" spans="1:15" ht="14.25">
      <c r="A11" s="30" t="s">
        <v>15</v>
      </c>
      <c r="B11" s="14">
        <v>0</v>
      </c>
      <c r="C11" s="76">
        <v>21832.05</v>
      </c>
      <c r="D11" s="31">
        <v>25335.599999999999</v>
      </c>
      <c r="E11" s="31">
        <v>27961.87</v>
      </c>
      <c r="F11" s="31">
        <v>27453.56</v>
      </c>
      <c r="G11" s="31">
        <v>28634.43</v>
      </c>
      <c r="H11" s="14">
        <v>35804.93</v>
      </c>
      <c r="I11" s="31">
        <v>31162.080000000002</v>
      </c>
      <c r="J11" s="96">
        <v>27782</v>
      </c>
      <c r="K11" s="14">
        <v>7544.74</v>
      </c>
      <c r="L11" s="14">
        <v>14247.79</v>
      </c>
      <c r="M11" s="14"/>
      <c r="N11" s="31">
        <f t="shared" si="0"/>
        <v>247759.04999999996</v>
      </c>
      <c r="O11" s="30"/>
    </row>
    <row r="12" spans="1:15" ht="14.25">
      <c r="A12" s="30" t="s">
        <v>16</v>
      </c>
      <c r="B12" s="14">
        <v>0</v>
      </c>
      <c r="C12" s="76">
        <v>43418.82</v>
      </c>
      <c r="D12" s="31">
        <v>41354.480000000003</v>
      </c>
      <c r="E12" s="31">
        <v>46281.75</v>
      </c>
      <c r="F12" s="31">
        <v>44981.16</v>
      </c>
      <c r="G12" s="31">
        <v>41883.760000000002</v>
      </c>
      <c r="H12" s="14">
        <v>47924.59</v>
      </c>
      <c r="I12" s="31">
        <v>44647.27</v>
      </c>
      <c r="J12" s="96">
        <v>43894.63</v>
      </c>
      <c r="K12" s="14">
        <v>13521.65</v>
      </c>
      <c r="L12" s="14">
        <v>23345.49</v>
      </c>
      <c r="M12" s="14"/>
      <c r="N12" s="31">
        <f t="shared" si="0"/>
        <v>391253.60000000009</v>
      </c>
      <c r="O12" s="30"/>
    </row>
    <row r="13" spans="1:15" ht="14.25">
      <c r="A13" s="30" t="s">
        <v>17</v>
      </c>
      <c r="B13" s="14">
        <v>0</v>
      </c>
      <c r="C13" s="76">
        <v>280601.06999999995</v>
      </c>
      <c r="D13" s="31">
        <v>201974.15</v>
      </c>
      <c r="E13" s="31">
        <v>197915.31</v>
      </c>
      <c r="F13" s="31">
        <v>197710.13</v>
      </c>
      <c r="G13" s="31">
        <v>196290.99</v>
      </c>
      <c r="H13" s="14">
        <v>220254.55</v>
      </c>
      <c r="I13" s="31">
        <v>232397.44</v>
      </c>
      <c r="J13" s="96">
        <v>215847.36</v>
      </c>
      <c r="K13" s="14">
        <v>150406.99</v>
      </c>
      <c r="L13" s="14">
        <v>150929.82</v>
      </c>
      <c r="M13" s="14"/>
      <c r="N13" s="31">
        <f t="shared" si="0"/>
        <v>2044327.81</v>
      </c>
      <c r="O13" s="30"/>
    </row>
    <row r="14" spans="1:15" ht="14.25">
      <c r="A14" s="30" t="s">
        <v>18</v>
      </c>
      <c r="B14" s="14">
        <v>0</v>
      </c>
      <c r="C14" s="76">
        <v>109760.85</v>
      </c>
      <c r="D14" s="31">
        <v>84639.4</v>
      </c>
      <c r="E14" s="31">
        <v>96837.37</v>
      </c>
      <c r="F14" s="31">
        <v>90638.28</v>
      </c>
      <c r="G14" s="31">
        <v>79802.399999999994</v>
      </c>
      <c r="H14" s="14">
        <v>95744.1</v>
      </c>
      <c r="I14" s="31">
        <v>90204.09</v>
      </c>
      <c r="J14" s="96">
        <v>91022.720000000001</v>
      </c>
      <c r="K14" s="14">
        <v>46648.28</v>
      </c>
      <c r="L14" s="14">
        <v>61745.16</v>
      </c>
      <c r="M14" s="14"/>
      <c r="N14" s="31">
        <f t="shared" si="0"/>
        <v>847042.65</v>
      </c>
      <c r="O14" s="30"/>
    </row>
    <row r="15" spans="1:15" ht="14.25">
      <c r="A15" s="30" t="s">
        <v>19</v>
      </c>
      <c r="B15" s="14">
        <v>0</v>
      </c>
      <c r="C15" s="76">
        <v>67450.52</v>
      </c>
      <c r="D15" s="31">
        <v>61183.69</v>
      </c>
      <c r="E15" s="31">
        <v>64401.02</v>
      </c>
      <c r="F15" s="31">
        <v>57746.89</v>
      </c>
      <c r="G15" s="31">
        <v>60728.14</v>
      </c>
      <c r="H15" s="14">
        <v>64294.44</v>
      </c>
      <c r="I15" s="31">
        <v>63864.41</v>
      </c>
      <c r="J15" s="96">
        <v>61907.7</v>
      </c>
      <c r="K15" s="14">
        <v>29046.25</v>
      </c>
      <c r="L15" s="14">
        <v>35261.93</v>
      </c>
      <c r="M15" s="14"/>
      <c r="N15" s="31">
        <f t="shared" si="0"/>
        <v>565884.99000000011</v>
      </c>
      <c r="O15" s="30"/>
    </row>
    <row r="16" spans="1:15" ht="14.25">
      <c r="A16" s="30" t="s">
        <v>20</v>
      </c>
      <c r="B16" s="14">
        <v>0</v>
      </c>
      <c r="C16" s="76">
        <v>730369.34</v>
      </c>
      <c r="D16" s="31">
        <v>477010.66</v>
      </c>
      <c r="E16" s="31">
        <v>463194.3</v>
      </c>
      <c r="F16" s="31">
        <v>382024.72</v>
      </c>
      <c r="G16" s="31">
        <v>419041.17</v>
      </c>
      <c r="H16" s="14">
        <v>407383.29</v>
      </c>
      <c r="I16" s="31">
        <v>352321.71</v>
      </c>
      <c r="J16" s="96">
        <v>484883.08</v>
      </c>
      <c r="K16" s="14">
        <v>390116.51</v>
      </c>
      <c r="L16" s="14">
        <v>421517.59</v>
      </c>
      <c r="M16" s="14"/>
      <c r="N16" s="31">
        <f>SUM(B16:M16)</f>
        <v>4527862.37</v>
      </c>
      <c r="O16" s="30"/>
    </row>
    <row r="17" spans="1:15" ht="14.25">
      <c r="A17" s="30" t="s">
        <v>21</v>
      </c>
      <c r="B17" s="14">
        <v>0</v>
      </c>
      <c r="C17" s="76">
        <v>61195.78</v>
      </c>
      <c r="D17" s="31">
        <v>52304.33</v>
      </c>
      <c r="E17" s="31">
        <v>49463.5</v>
      </c>
      <c r="F17" s="31">
        <v>53374.61</v>
      </c>
      <c r="G17" s="31">
        <v>45786.720000000001</v>
      </c>
      <c r="H17" s="14">
        <v>58019.23</v>
      </c>
      <c r="I17" s="31">
        <v>54242.81</v>
      </c>
      <c r="J17" s="96">
        <v>57742.33</v>
      </c>
      <c r="K17" s="14">
        <v>24732.61</v>
      </c>
      <c r="L17" s="14">
        <v>36706.519999999997</v>
      </c>
      <c r="M17" s="14"/>
      <c r="N17" s="31">
        <f t="shared" si="0"/>
        <v>493568.44</v>
      </c>
      <c r="O17" s="30"/>
    </row>
    <row r="18" spans="1:15" ht="14.25">
      <c r="A18" s="30" t="s">
        <v>22</v>
      </c>
      <c r="B18" s="14">
        <v>0</v>
      </c>
      <c r="C18" s="76">
        <v>500648.24</v>
      </c>
      <c r="D18" s="31">
        <v>353331.13</v>
      </c>
      <c r="E18" s="31">
        <v>356198.81</v>
      </c>
      <c r="F18" s="31">
        <v>291720.21000000002</v>
      </c>
      <c r="G18" s="31">
        <v>330394.28999999998</v>
      </c>
      <c r="H18" s="14">
        <v>340439.97</v>
      </c>
      <c r="I18" s="31">
        <v>286036.28999999998</v>
      </c>
      <c r="J18" s="96">
        <v>326227.96999999997</v>
      </c>
      <c r="K18" s="14">
        <v>277329.33</v>
      </c>
      <c r="L18" s="14">
        <v>299625.77</v>
      </c>
      <c r="M18" s="14"/>
      <c r="N18" s="31">
        <f t="shared" si="0"/>
        <v>3361952.0100000002</v>
      </c>
      <c r="O18" s="30"/>
    </row>
    <row r="19" spans="1:15" ht="14.25">
      <c r="A19" s="30" t="s">
        <v>23</v>
      </c>
      <c r="B19" s="14">
        <v>0</v>
      </c>
      <c r="C19" s="76">
        <v>75697.850000000006</v>
      </c>
      <c r="D19" s="31">
        <v>77622.399999999994</v>
      </c>
      <c r="E19" s="31">
        <v>93758.3</v>
      </c>
      <c r="F19" s="31">
        <v>87990.38</v>
      </c>
      <c r="G19" s="31">
        <v>96437.38</v>
      </c>
      <c r="H19" s="14">
        <v>98783.42</v>
      </c>
      <c r="I19" s="31">
        <v>91211.33</v>
      </c>
      <c r="J19" s="96">
        <v>93723</v>
      </c>
      <c r="K19" s="14">
        <v>28692.59</v>
      </c>
      <c r="L19" s="14">
        <v>44477.45</v>
      </c>
      <c r="M19" s="14"/>
      <c r="N19" s="31">
        <f t="shared" si="0"/>
        <v>788394.09999999986</v>
      </c>
      <c r="O19" s="30"/>
    </row>
    <row r="20" spans="1:15" ht="14.25">
      <c r="A20" s="30" t="s">
        <v>24</v>
      </c>
      <c r="B20" s="14">
        <v>0</v>
      </c>
      <c r="C20" s="76">
        <v>90091.85</v>
      </c>
      <c r="D20" s="31">
        <v>41229.79</v>
      </c>
      <c r="E20" s="31">
        <v>54165.9</v>
      </c>
      <c r="F20" s="31">
        <v>34882.51</v>
      </c>
      <c r="G20" s="31">
        <v>49062.33</v>
      </c>
      <c r="H20" s="14">
        <v>41996.23</v>
      </c>
      <c r="I20" s="31">
        <v>43777.57</v>
      </c>
      <c r="J20" s="96">
        <v>47121.46</v>
      </c>
      <c r="K20" s="14">
        <v>52219.33</v>
      </c>
      <c r="L20" s="14">
        <v>47334.6</v>
      </c>
      <c r="M20" s="14"/>
      <c r="N20" s="31">
        <f t="shared" si="0"/>
        <v>501881.57</v>
      </c>
      <c r="O20" s="30"/>
    </row>
    <row r="21" spans="1:15" ht="14.25">
      <c r="A21" s="30" t="s">
        <v>25</v>
      </c>
      <c r="B21" s="14">
        <v>0</v>
      </c>
      <c r="C21" s="76">
        <v>6653611.0499999998</v>
      </c>
      <c r="D21" s="31">
        <v>4020013.7899999996</v>
      </c>
      <c r="E21" s="31">
        <v>3816271.39</v>
      </c>
      <c r="F21" s="31">
        <v>3264157.38</v>
      </c>
      <c r="G21" s="31">
        <v>3748277.67</v>
      </c>
      <c r="H21" s="14">
        <f>3882619.14-25466.33</f>
        <v>3857152.81</v>
      </c>
      <c r="I21" s="31">
        <v>3056921.4</v>
      </c>
      <c r="J21" s="96">
        <v>4025373.06</v>
      </c>
      <c r="K21" s="14">
        <v>3648715.52</v>
      </c>
      <c r="L21" s="14">
        <v>3636681.7</v>
      </c>
      <c r="M21" s="14"/>
      <c r="N21" s="31">
        <f t="shared" si="0"/>
        <v>39727175.770000003</v>
      </c>
      <c r="O21" s="30"/>
    </row>
    <row r="22" spans="1:15" ht="14.25">
      <c r="A22" s="30" t="s">
        <v>26</v>
      </c>
      <c r="B22" s="14">
        <v>0</v>
      </c>
      <c r="C22" s="76">
        <v>136835.06</v>
      </c>
      <c r="D22" s="52">
        <v>119196.05</v>
      </c>
      <c r="E22" s="52">
        <v>129094.02</v>
      </c>
      <c r="F22" s="52">
        <v>117383.87</v>
      </c>
      <c r="G22" s="52">
        <v>119016.72</v>
      </c>
      <c r="H22" s="14">
        <v>123104.91</v>
      </c>
      <c r="I22" s="52">
        <v>115962.57</v>
      </c>
      <c r="J22" s="125">
        <v>118295.45</v>
      </c>
      <c r="K22" s="14">
        <v>56987.7</v>
      </c>
      <c r="L22" s="14">
        <v>78203.350000000006</v>
      </c>
      <c r="M22" s="14"/>
      <c r="N22" s="52">
        <f t="shared" si="0"/>
        <v>1114079.7</v>
      </c>
      <c r="O22" s="30"/>
    </row>
    <row r="23" spans="1:15" ht="14.25">
      <c r="A23" s="30"/>
      <c r="B23" s="31"/>
      <c r="C23" s="31"/>
      <c r="D23" s="31"/>
      <c r="E23" s="31"/>
      <c r="F23" s="31"/>
      <c r="G23" s="31"/>
      <c r="H23" s="31"/>
      <c r="I23" s="31"/>
      <c r="J23" s="31"/>
      <c r="K23" s="31"/>
      <c r="L23" s="31"/>
      <c r="M23" s="31"/>
      <c r="N23" s="31"/>
      <c r="O23" s="30"/>
    </row>
    <row r="24" spans="1:15" ht="15" thickBot="1">
      <c r="A24" s="30" t="s">
        <v>9</v>
      </c>
      <c r="B24" s="51">
        <f>SUM(B6:B23)</f>
        <v>0</v>
      </c>
      <c r="C24" s="51">
        <f t="shared" ref="C24:M24" si="1">SUM(C6:C23)</f>
        <v>35398625.800000004</v>
      </c>
      <c r="D24" s="51">
        <f t="shared" si="1"/>
        <v>22423142.319999997</v>
      </c>
      <c r="E24" s="51">
        <f t="shared" si="1"/>
        <v>21362224.699999996</v>
      </c>
      <c r="F24" s="51">
        <f t="shared" si="1"/>
        <v>18530147.690000005</v>
      </c>
      <c r="G24" s="51">
        <f t="shared" si="1"/>
        <v>21670379.129999995</v>
      </c>
      <c r="H24" s="51">
        <f t="shared" si="1"/>
        <v>21368567.890000001</v>
      </c>
      <c r="I24" s="51">
        <f t="shared" si="1"/>
        <v>18188365.039999999</v>
      </c>
      <c r="J24" s="51">
        <f t="shared" si="1"/>
        <v>21862225.789999992</v>
      </c>
      <c r="K24" s="51">
        <f t="shared" si="1"/>
        <v>19915326.859999999</v>
      </c>
      <c r="L24" s="51">
        <f t="shared" si="1"/>
        <v>19611764.170000002</v>
      </c>
      <c r="M24" s="51">
        <f t="shared" si="1"/>
        <v>0</v>
      </c>
      <c r="N24" s="51">
        <f>SUM(N6:N22)</f>
        <v>220330769.38999999</v>
      </c>
      <c r="O24" s="30"/>
    </row>
    <row r="25" spans="1:15" ht="15" thickTop="1">
      <c r="A25" s="30"/>
      <c r="B25" s="31"/>
      <c r="C25" s="31"/>
      <c r="D25" s="31"/>
      <c r="E25" s="31"/>
      <c r="F25" s="31"/>
      <c r="G25" s="31"/>
      <c r="H25" s="31"/>
      <c r="I25" s="31"/>
      <c r="J25" s="31"/>
      <c r="K25" s="31"/>
      <c r="L25" s="31"/>
      <c r="M25" s="31"/>
      <c r="N25" s="31"/>
      <c r="O25" s="30"/>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1640"/>
  <sheetViews>
    <sheetView topLeftCell="A1621" zoomScale="85" zoomScaleNormal="85" workbookViewId="0">
      <selection activeCell="A1492" sqref="A1492:I1640"/>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107">
        <v>46203</v>
      </c>
      <c r="B2" s="108">
        <v>45869</v>
      </c>
      <c r="C2" s="109" t="s">
        <v>85</v>
      </c>
      <c r="D2" s="109" t="s">
        <v>86</v>
      </c>
      <c r="E2" s="109" t="s">
        <v>85</v>
      </c>
      <c r="F2" s="110">
        <v>3337367.53</v>
      </c>
      <c r="G2" s="111">
        <v>3337367.53</v>
      </c>
      <c r="H2" s="112" t="b">
        <v>1</v>
      </c>
      <c r="I2" s="113">
        <v>0</v>
      </c>
    </row>
    <row r="3" spans="1:9">
      <c r="A3" s="107">
        <v>46203</v>
      </c>
      <c r="B3" s="108">
        <v>45869</v>
      </c>
      <c r="C3" s="109" t="s">
        <v>85</v>
      </c>
      <c r="D3" s="109" t="s">
        <v>87</v>
      </c>
      <c r="E3" s="109" t="s">
        <v>88</v>
      </c>
      <c r="F3" s="110">
        <v>4276.5600000000004</v>
      </c>
      <c r="G3" s="111">
        <v>4276.5600000000004</v>
      </c>
      <c r="H3" s="109" t="b">
        <v>1</v>
      </c>
      <c r="I3" s="113">
        <v>0</v>
      </c>
    </row>
    <row r="4" spans="1:9">
      <c r="A4" s="107">
        <v>46203</v>
      </c>
      <c r="B4" s="108">
        <v>45869</v>
      </c>
      <c r="C4" s="109" t="s">
        <v>89</v>
      </c>
      <c r="D4" s="109" t="s">
        <v>86</v>
      </c>
      <c r="E4" s="109" t="s">
        <v>90</v>
      </c>
      <c r="F4" s="110">
        <v>622034.07999999996</v>
      </c>
      <c r="G4" s="111">
        <v>622034.07999999996</v>
      </c>
      <c r="H4" s="109" t="b">
        <v>1</v>
      </c>
      <c r="I4" s="113">
        <v>0</v>
      </c>
    </row>
    <row r="5" spans="1:9">
      <c r="A5" s="107">
        <v>46203</v>
      </c>
      <c r="B5" s="108">
        <v>45869</v>
      </c>
      <c r="C5" s="109" t="s">
        <v>89</v>
      </c>
      <c r="D5" s="109" t="s">
        <v>86</v>
      </c>
      <c r="E5" s="109" t="s">
        <v>91</v>
      </c>
      <c r="F5" s="110">
        <v>178838.42</v>
      </c>
      <c r="G5" s="111">
        <v>178838.42</v>
      </c>
      <c r="H5" s="109" t="b">
        <v>1</v>
      </c>
      <c r="I5" s="113">
        <v>0</v>
      </c>
    </row>
    <row r="6" spans="1:9">
      <c r="A6" s="107">
        <v>46203</v>
      </c>
      <c r="B6" s="108">
        <v>45869</v>
      </c>
      <c r="C6" s="109" t="s">
        <v>89</v>
      </c>
      <c r="D6" s="109" t="s">
        <v>87</v>
      </c>
      <c r="E6" s="109" t="s">
        <v>88</v>
      </c>
      <c r="F6" s="110">
        <v>935.26</v>
      </c>
      <c r="G6" s="111">
        <v>935.26</v>
      </c>
      <c r="H6" s="109" t="b">
        <v>1</v>
      </c>
      <c r="I6" s="113">
        <v>0</v>
      </c>
    </row>
    <row r="7" spans="1:9">
      <c r="A7" s="107">
        <v>46203</v>
      </c>
      <c r="B7" s="108">
        <v>45869</v>
      </c>
      <c r="C7" s="109" t="s">
        <v>89</v>
      </c>
      <c r="D7" s="109" t="s">
        <v>87</v>
      </c>
      <c r="E7" s="109" t="s">
        <v>92</v>
      </c>
      <c r="F7" s="110">
        <v>31104.54</v>
      </c>
      <c r="G7" s="111">
        <v>31104.54</v>
      </c>
      <c r="H7" s="109" t="b">
        <v>1</v>
      </c>
      <c r="I7" s="113">
        <v>0</v>
      </c>
    </row>
    <row r="8" spans="1:9">
      <c r="A8" s="107">
        <v>46203</v>
      </c>
      <c r="B8" s="108">
        <v>45869</v>
      </c>
      <c r="C8" s="109" t="s">
        <v>93</v>
      </c>
      <c r="D8" s="109" t="s">
        <v>94</v>
      </c>
      <c r="E8" s="109" t="s">
        <v>95</v>
      </c>
      <c r="F8" s="110">
        <v>862.17</v>
      </c>
      <c r="G8" s="111">
        <v>862.17</v>
      </c>
      <c r="H8" s="109" t="b">
        <v>1</v>
      </c>
      <c r="I8" s="113">
        <v>0</v>
      </c>
    </row>
    <row r="9" spans="1:9">
      <c r="A9" s="107">
        <v>46203</v>
      </c>
      <c r="B9" s="108">
        <v>45869</v>
      </c>
      <c r="C9" s="109" t="s">
        <v>93</v>
      </c>
      <c r="D9" s="109" t="s">
        <v>86</v>
      </c>
      <c r="E9" s="109" t="s">
        <v>96</v>
      </c>
      <c r="F9" s="110">
        <v>1006193.82</v>
      </c>
      <c r="G9" s="111">
        <v>1006193.82</v>
      </c>
      <c r="H9" s="109" t="b">
        <v>1</v>
      </c>
      <c r="I9" s="113">
        <v>0</v>
      </c>
    </row>
    <row r="10" spans="1:9">
      <c r="A10" s="107">
        <v>46203</v>
      </c>
      <c r="B10" s="108">
        <v>45869</v>
      </c>
      <c r="C10" s="109" t="s">
        <v>93</v>
      </c>
      <c r="D10" s="109" t="s">
        <v>86</v>
      </c>
      <c r="E10" s="109" t="s">
        <v>97</v>
      </c>
      <c r="F10" s="110">
        <v>47048.74</v>
      </c>
      <c r="G10" s="111">
        <v>47048.74</v>
      </c>
      <c r="H10" s="109" t="b">
        <v>1</v>
      </c>
      <c r="I10" s="113">
        <v>0</v>
      </c>
    </row>
    <row r="11" spans="1:9">
      <c r="A11" s="107">
        <v>46203</v>
      </c>
      <c r="B11" s="108">
        <v>45869</v>
      </c>
      <c r="C11" s="109" t="s">
        <v>93</v>
      </c>
      <c r="D11" s="109" t="s">
        <v>86</v>
      </c>
      <c r="E11" s="109" t="s">
        <v>98</v>
      </c>
      <c r="F11" s="110">
        <v>39215070.990000002</v>
      </c>
      <c r="G11" s="111">
        <v>39215070.990000002</v>
      </c>
      <c r="H11" s="109" t="b">
        <v>1</v>
      </c>
      <c r="I11" s="113">
        <v>0</v>
      </c>
    </row>
    <row r="12" spans="1:9">
      <c r="A12" s="107">
        <v>46203</v>
      </c>
      <c r="B12" s="108">
        <v>45869</v>
      </c>
      <c r="C12" s="109" t="s">
        <v>93</v>
      </c>
      <c r="D12" s="109" t="s">
        <v>86</v>
      </c>
      <c r="E12" s="109" t="s">
        <v>99</v>
      </c>
      <c r="F12" s="110">
        <v>621899.59</v>
      </c>
      <c r="G12" s="111">
        <v>621899.59</v>
      </c>
      <c r="H12" s="109" t="b">
        <v>1</v>
      </c>
      <c r="I12" s="113">
        <v>0</v>
      </c>
    </row>
    <row r="13" spans="1:9">
      <c r="A13" s="107">
        <v>46203</v>
      </c>
      <c r="B13" s="108">
        <v>45869</v>
      </c>
      <c r="C13" s="109" t="s">
        <v>93</v>
      </c>
      <c r="D13" s="109" t="s">
        <v>86</v>
      </c>
      <c r="E13" s="109" t="s">
        <v>100</v>
      </c>
      <c r="F13" s="110">
        <v>11494924.76</v>
      </c>
      <c r="G13" s="111">
        <v>11494924.76</v>
      </c>
      <c r="H13" s="109" t="b">
        <v>1</v>
      </c>
      <c r="I13" s="113">
        <v>0</v>
      </c>
    </row>
    <row r="14" spans="1:9">
      <c r="A14" s="107">
        <v>46203</v>
      </c>
      <c r="B14" s="108">
        <v>45869</v>
      </c>
      <c r="C14" s="109" t="s">
        <v>93</v>
      </c>
      <c r="D14" s="109" t="s">
        <v>86</v>
      </c>
      <c r="E14" s="109" t="s">
        <v>101</v>
      </c>
      <c r="F14" s="110">
        <v>29579462.469999999</v>
      </c>
      <c r="G14" s="111">
        <v>29579462.469999999</v>
      </c>
      <c r="H14" s="109" t="b">
        <v>1</v>
      </c>
      <c r="I14" s="113">
        <v>0</v>
      </c>
    </row>
    <row r="15" spans="1:9">
      <c r="A15" s="107">
        <v>46203</v>
      </c>
      <c r="B15" s="108">
        <v>45869</v>
      </c>
      <c r="C15" s="109" t="s">
        <v>93</v>
      </c>
      <c r="D15" s="109" t="s">
        <v>86</v>
      </c>
      <c r="E15" s="109" t="s">
        <v>102</v>
      </c>
      <c r="F15" s="110">
        <v>773001.83</v>
      </c>
      <c r="G15" s="111">
        <v>773001.83</v>
      </c>
      <c r="H15" s="109" t="b">
        <v>1</v>
      </c>
      <c r="I15" s="113">
        <v>0</v>
      </c>
    </row>
    <row r="16" spans="1:9">
      <c r="A16" s="107">
        <v>46203</v>
      </c>
      <c r="B16" s="108">
        <v>45869</v>
      </c>
      <c r="C16" s="109" t="s">
        <v>93</v>
      </c>
      <c r="D16" s="109" t="s">
        <v>86</v>
      </c>
      <c r="E16" s="109" t="s">
        <v>103</v>
      </c>
      <c r="F16" s="110">
        <v>974597.87</v>
      </c>
      <c r="G16" s="111">
        <v>974597.87</v>
      </c>
      <c r="H16" s="109" t="b">
        <v>1</v>
      </c>
      <c r="I16" s="113">
        <v>0</v>
      </c>
    </row>
    <row r="17" spans="1:9">
      <c r="A17" s="107">
        <v>46203</v>
      </c>
      <c r="B17" s="108">
        <v>45869</v>
      </c>
      <c r="C17" s="109" t="s">
        <v>93</v>
      </c>
      <c r="D17" s="109" t="s">
        <v>86</v>
      </c>
      <c r="E17" s="109" t="s">
        <v>104</v>
      </c>
      <c r="F17" s="110">
        <v>73073.62</v>
      </c>
      <c r="G17" s="111">
        <v>73073.62</v>
      </c>
      <c r="H17" s="109" t="b">
        <v>1</v>
      </c>
      <c r="I17" s="113">
        <v>0</v>
      </c>
    </row>
    <row r="18" spans="1:9">
      <c r="A18" s="107">
        <v>46203</v>
      </c>
      <c r="B18" s="108">
        <v>45869</v>
      </c>
      <c r="C18" s="109" t="s">
        <v>93</v>
      </c>
      <c r="D18" s="109" t="s">
        <v>86</v>
      </c>
      <c r="E18" s="109" t="s">
        <v>105</v>
      </c>
      <c r="F18" s="110">
        <v>6184234.0199999996</v>
      </c>
      <c r="G18" s="111">
        <v>5934234.0199999996</v>
      </c>
      <c r="H18" s="109" t="b">
        <v>0</v>
      </c>
      <c r="I18" s="113">
        <v>-250000</v>
      </c>
    </row>
    <row r="19" spans="1:9">
      <c r="A19" s="107">
        <v>46203</v>
      </c>
      <c r="B19" s="108">
        <v>45869</v>
      </c>
      <c r="C19" s="109" t="s">
        <v>93</v>
      </c>
      <c r="D19" s="109" t="s">
        <v>86</v>
      </c>
      <c r="E19" s="109" t="s">
        <v>106</v>
      </c>
      <c r="F19" s="110">
        <v>6840961.79</v>
      </c>
      <c r="G19" s="111">
        <v>6840961.79</v>
      </c>
      <c r="H19" s="109" t="b">
        <v>1</v>
      </c>
      <c r="I19" s="113">
        <v>0</v>
      </c>
    </row>
    <row r="20" spans="1:9">
      <c r="A20" s="107">
        <v>46203</v>
      </c>
      <c r="B20" s="108">
        <v>45869</v>
      </c>
      <c r="C20" s="109" t="s">
        <v>93</v>
      </c>
      <c r="D20" s="109" t="s">
        <v>86</v>
      </c>
      <c r="E20" s="109" t="s">
        <v>107</v>
      </c>
      <c r="F20" s="110">
        <v>34922.01</v>
      </c>
      <c r="G20" s="111">
        <v>34922.01</v>
      </c>
      <c r="H20" s="109" t="b">
        <v>1</v>
      </c>
      <c r="I20" s="113">
        <v>0</v>
      </c>
    </row>
    <row r="21" spans="1:9">
      <c r="A21" s="107">
        <v>46203</v>
      </c>
      <c r="B21" s="108">
        <v>45869</v>
      </c>
      <c r="C21" s="109" t="s">
        <v>93</v>
      </c>
      <c r="D21" s="109" t="s">
        <v>86</v>
      </c>
      <c r="E21" s="109" t="s">
        <v>108</v>
      </c>
      <c r="F21" s="110">
        <v>2627674.83</v>
      </c>
      <c r="G21" s="111">
        <v>2627674.83</v>
      </c>
      <c r="H21" s="109" t="b">
        <v>1</v>
      </c>
      <c r="I21" s="113">
        <v>0</v>
      </c>
    </row>
    <row r="22" spans="1:9">
      <c r="A22" s="107">
        <v>46203</v>
      </c>
      <c r="B22" s="108">
        <v>45869</v>
      </c>
      <c r="C22" s="109" t="s">
        <v>93</v>
      </c>
      <c r="D22" s="109" t="s">
        <v>86</v>
      </c>
      <c r="E22" s="109" t="s">
        <v>109</v>
      </c>
      <c r="F22" s="110">
        <v>20182.97</v>
      </c>
      <c r="G22" s="111">
        <v>20182.97</v>
      </c>
      <c r="H22" s="109" t="b">
        <v>1</v>
      </c>
      <c r="I22" s="113">
        <v>0</v>
      </c>
    </row>
    <row r="23" spans="1:9">
      <c r="A23" s="107">
        <v>46203</v>
      </c>
      <c r="B23" s="108">
        <v>45869</v>
      </c>
      <c r="C23" s="109" t="s">
        <v>93</v>
      </c>
      <c r="D23" s="109" t="s">
        <v>86</v>
      </c>
      <c r="E23" s="109" t="s">
        <v>110</v>
      </c>
      <c r="F23" s="110">
        <v>1184646.8</v>
      </c>
      <c r="G23" s="111">
        <v>1184646.8</v>
      </c>
      <c r="H23" s="109" t="b">
        <v>1</v>
      </c>
      <c r="I23" s="113">
        <v>0</v>
      </c>
    </row>
    <row r="24" spans="1:9">
      <c r="A24" s="107">
        <v>46203</v>
      </c>
      <c r="B24" s="108">
        <v>45869</v>
      </c>
      <c r="C24" s="109" t="s">
        <v>93</v>
      </c>
      <c r="D24" s="109" t="s">
        <v>86</v>
      </c>
      <c r="E24" s="109" t="s">
        <v>111</v>
      </c>
      <c r="F24" s="110">
        <v>105355.53</v>
      </c>
      <c r="G24" s="111">
        <v>105355.53</v>
      </c>
      <c r="H24" s="109" t="b">
        <v>1</v>
      </c>
      <c r="I24" s="113">
        <v>0</v>
      </c>
    </row>
    <row r="25" spans="1:9">
      <c r="A25" s="107">
        <v>46203</v>
      </c>
      <c r="B25" s="108">
        <v>45869</v>
      </c>
      <c r="C25" s="109" t="s">
        <v>93</v>
      </c>
      <c r="D25" s="109" t="s">
        <v>86</v>
      </c>
      <c r="E25" s="109" t="s">
        <v>112</v>
      </c>
      <c r="F25" s="110">
        <v>1533400.12</v>
      </c>
      <c r="G25" s="111">
        <v>1533400.12</v>
      </c>
      <c r="H25" s="109" t="b">
        <v>1</v>
      </c>
      <c r="I25" s="113">
        <v>0</v>
      </c>
    </row>
    <row r="26" spans="1:9">
      <c r="A26" s="107">
        <v>46203</v>
      </c>
      <c r="B26" s="108">
        <v>45869</v>
      </c>
      <c r="C26" s="109" t="s">
        <v>93</v>
      </c>
      <c r="D26" s="109" t="s">
        <v>87</v>
      </c>
      <c r="E26" s="109" t="s">
        <v>113</v>
      </c>
      <c r="F26" s="110">
        <v>60901.1</v>
      </c>
      <c r="G26" s="111">
        <v>60901.1</v>
      </c>
      <c r="H26" s="109" t="b">
        <v>1</v>
      </c>
      <c r="I26" s="113">
        <v>0</v>
      </c>
    </row>
    <row r="27" spans="1:9">
      <c r="A27" s="107">
        <v>46203</v>
      </c>
      <c r="B27" s="108">
        <v>45869</v>
      </c>
      <c r="C27" s="109" t="s">
        <v>93</v>
      </c>
      <c r="D27" s="109" t="s">
        <v>87</v>
      </c>
      <c r="E27" s="109" t="s">
        <v>114</v>
      </c>
      <c r="F27" s="110">
        <v>5065582.93</v>
      </c>
      <c r="G27" s="111">
        <v>5065582.93</v>
      </c>
      <c r="H27" s="109" t="b">
        <v>1</v>
      </c>
      <c r="I27" s="113">
        <v>0</v>
      </c>
    </row>
    <row r="28" spans="1:9">
      <c r="A28" s="107">
        <v>46203</v>
      </c>
      <c r="B28" s="108">
        <v>45869</v>
      </c>
      <c r="C28" s="109" t="s">
        <v>93</v>
      </c>
      <c r="D28" s="109" t="s">
        <v>87</v>
      </c>
      <c r="E28" s="109" t="s">
        <v>115</v>
      </c>
      <c r="F28" s="110">
        <v>235709.01</v>
      </c>
      <c r="G28" s="111">
        <v>235709.01</v>
      </c>
      <c r="H28" s="109" t="b">
        <v>1</v>
      </c>
      <c r="I28" s="113">
        <v>0</v>
      </c>
    </row>
    <row r="29" spans="1:9">
      <c r="A29" s="107">
        <v>46203</v>
      </c>
      <c r="B29" s="108">
        <v>45869</v>
      </c>
      <c r="C29" s="109" t="s">
        <v>93</v>
      </c>
      <c r="D29" s="109" t="s">
        <v>87</v>
      </c>
      <c r="E29" s="109" t="s">
        <v>116</v>
      </c>
      <c r="F29" s="110">
        <v>2083250.75</v>
      </c>
      <c r="G29" s="111">
        <v>2083250.75</v>
      </c>
      <c r="H29" s="109" t="b">
        <v>1</v>
      </c>
      <c r="I29" s="113">
        <v>0</v>
      </c>
    </row>
    <row r="30" spans="1:9">
      <c r="A30" s="107">
        <v>46203</v>
      </c>
      <c r="B30" s="108">
        <v>45869</v>
      </c>
      <c r="C30" s="109" t="s">
        <v>93</v>
      </c>
      <c r="D30" s="109" t="s">
        <v>87</v>
      </c>
      <c r="E30" s="109" t="s">
        <v>117</v>
      </c>
      <c r="F30" s="110">
        <v>76740.37</v>
      </c>
      <c r="G30" s="111">
        <v>76740.37</v>
      </c>
      <c r="H30" s="109" t="b">
        <v>1</v>
      </c>
      <c r="I30" s="113">
        <v>0</v>
      </c>
    </row>
    <row r="31" spans="1:9">
      <c r="A31" s="107">
        <v>46203</v>
      </c>
      <c r="B31" s="108">
        <v>45869</v>
      </c>
      <c r="C31" s="109" t="s">
        <v>93</v>
      </c>
      <c r="D31" s="109" t="s">
        <v>87</v>
      </c>
      <c r="E31" s="109" t="s">
        <v>118</v>
      </c>
      <c r="F31" s="110">
        <v>14856.44</v>
      </c>
      <c r="G31" s="111">
        <v>14856.44</v>
      </c>
      <c r="H31" s="109" t="b">
        <v>1</v>
      </c>
      <c r="I31" s="113">
        <v>0</v>
      </c>
    </row>
    <row r="32" spans="1:9">
      <c r="A32" s="107">
        <v>46203</v>
      </c>
      <c r="B32" s="108">
        <v>45869</v>
      </c>
      <c r="C32" s="109" t="s">
        <v>119</v>
      </c>
      <c r="D32" s="109" t="s">
        <v>94</v>
      </c>
      <c r="E32" s="109" t="s">
        <v>120</v>
      </c>
      <c r="F32" s="110">
        <v>11498.7</v>
      </c>
      <c r="G32" s="111">
        <v>11498.7</v>
      </c>
      <c r="H32" s="109" t="b">
        <v>1</v>
      </c>
      <c r="I32" s="113">
        <v>0</v>
      </c>
    </row>
    <row r="33" spans="1:9">
      <c r="A33" s="107">
        <v>46203</v>
      </c>
      <c r="B33" s="108">
        <v>45869</v>
      </c>
      <c r="C33" s="109" t="s">
        <v>119</v>
      </c>
      <c r="D33" s="109" t="s">
        <v>94</v>
      </c>
      <c r="E33" s="109" t="s">
        <v>121</v>
      </c>
      <c r="F33" s="110">
        <v>609.25</v>
      </c>
      <c r="G33" s="111">
        <v>609.25</v>
      </c>
      <c r="H33" s="109" t="b">
        <v>1</v>
      </c>
      <c r="I33" s="113">
        <v>0</v>
      </c>
    </row>
    <row r="34" spans="1:9">
      <c r="A34" s="107">
        <v>46203</v>
      </c>
      <c r="B34" s="108">
        <v>45869</v>
      </c>
      <c r="C34" s="109" t="s">
        <v>119</v>
      </c>
      <c r="D34" s="109" t="s">
        <v>94</v>
      </c>
      <c r="E34" s="109" t="s">
        <v>122</v>
      </c>
      <c r="F34" s="110">
        <v>11221.62</v>
      </c>
      <c r="G34" s="111">
        <v>11221.62</v>
      </c>
      <c r="H34" s="109" t="b">
        <v>1</v>
      </c>
      <c r="I34" s="113">
        <v>0</v>
      </c>
    </row>
    <row r="35" spans="1:9">
      <c r="A35" s="107">
        <v>46203</v>
      </c>
      <c r="B35" s="108">
        <v>45869</v>
      </c>
      <c r="C35" s="109" t="s">
        <v>119</v>
      </c>
      <c r="D35" s="109" t="s">
        <v>94</v>
      </c>
      <c r="E35" s="109" t="s">
        <v>123</v>
      </c>
      <c r="F35" s="110">
        <v>36472.53</v>
      </c>
      <c r="G35" s="111">
        <v>36472.53</v>
      </c>
      <c r="H35" s="109" t="b">
        <v>1</v>
      </c>
      <c r="I35" s="113">
        <v>0</v>
      </c>
    </row>
    <row r="36" spans="1:9">
      <c r="A36" s="107">
        <v>46203</v>
      </c>
      <c r="B36" s="108">
        <v>45869</v>
      </c>
      <c r="C36" s="109" t="s">
        <v>119</v>
      </c>
      <c r="D36" s="109" t="s">
        <v>86</v>
      </c>
      <c r="E36" s="109" t="s">
        <v>124</v>
      </c>
      <c r="F36" s="110">
        <v>1305513.1399999999</v>
      </c>
      <c r="G36" s="111">
        <v>1305513.1399999999</v>
      </c>
      <c r="H36" s="109" t="b">
        <v>1</v>
      </c>
      <c r="I36" s="113">
        <v>0</v>
      </c>
    </row>
    <row r="37" spans="1:9">
      <c r="A37" s="107">
        <v>46203</v>
      </c>
      <c r="B37" s="108">
        <v>45869</v>
      </c>
      <c r="C37" s="109" t="s">
        <v>119</v>
      </c>
      <c r="D37" s="109" t="s">
        <v>86</v>
      </c>
      <c r="E37" s="109" t="s">
        <v>125</v>
      </c>
      <c r="F37" s="110">
        <v>31378.33</v>
      </c>
      <c r="G37" s="111">
        <v>31378.33</v>
      </c>
      <c r="H37" s="109" t="b">
        <v>1</v>
      </c>
      <c r="I37" s="113">
        <v>0</v>
      </c>
    </row>
    <row r="38" spans="1:9">
      <c r="A38" s="107">
        <v>46203</v>
      </c>
      <c r="B38" s="108">
        <v>45869</v>
      </c>
      <c r="C38" s="109" t="s">
        <v>119</v>
      </c>
      <c r="D38" s="109" t="s">
        <v>86</v>
      </c>
      <c r="E38" s="109" t="s">
        <v>126</v>
      </c>
      <c r="F38" s="110">
        <v>1283.0999999999999</v>
      </c>
      <c r="G38" s="111">
        <v>1283.0999999999999</v>
      </c>
      <c r="H38" s="109" t="b">
        <v>1</v>
      </c>
      <c r="I38" s="113">
        <v>0</v>
      </c>
    </row>
    <row r="39" spans="1:9">
      <c r="A39" s="107">
        <v>46203</v>
      </c>
      <c r="B39" s="108">
        <v>45869</v>
      </c>
      <c r="C39" s="109" t="s">
        <v>119</v>
      </c>
      <c r="D39" s="109" t="s">
        <v>86</v>
      </c>
      <c r="E39" s="109" t="s">
        <v>127</v>
      </c>
      <c r="F39" s="110">
        <v>41703.11</v>
      </c>
      <c r="G39" s="111">
        <v>41703.11</v>
      </c>
      <c r="H39" s="109" t="b">
        <v>1</v>
      </c>
      <c r="I39" s="113">
        <v>0</v>
      </c>
    </row>
    <row r="40" spans="1:9">
      <c r="A40" s="107">
        <v>46203</v>
      </c>
      <c r="B40" s="108">
        <v>45869</v>
      </c>
      <c r="C40" s="109" t="s">
        <v>119</v>
      </c>
      <c r="D40" s="109" t="s">
        <v>87</v>
      </c>
      <c r="E40" s="109" t="s">
        <v>88</v>
      </c>
      <c r="F40" s="110">
        <v>2842.95</v>
      </c>
      <c r="G40" s="111">
        <v>2842.95</v>
      </c>
      <c r="H40" s="109" t="b">
        <v>1</v>
      </c>
      <c r="I40" s="113">
        <v>0</v>
      </c>
    </row>
    <row r="41" spans="1:9">
      <c r="A41" s="107">
        <v>46203</v>
      </c>
      <c r="B41" s="108">
        <v>45869</v>
      </c>
      <c r="C41" s="109" t="s">
        <v>119</v>
      </c>
      <c r="D41" s="109" t="s">
        <v>87</v>
      </c>
      <c r="E41" s="109" t="s">
        <v>128</v>
      </c>
      <c r="F41" s="110">
        <v>2132.59</v>
      </c>
      <c r="G41" s="111">
        <v>2132.59</v>
      </c>
      <c r="H41" s="109" t="b">
        <v>1</v>
      </c>
      <c r="I41" s="113">
        <v>0</v>
      </c>
    </row>
    <row r="42" spans="1:9">
      <c r="A42" s="107">
        <v>46203</v>
      </c>
      <c r="B42" s="108">
        <v>45869</v>
      </c>
      <c r="C42" s="109" t="s">
        <v>119</v>
      </c>
      <c r="D42" s="109" t="s">
        <v>87</v>
      </c>
      <c r="E42" s="109" t="s">
        <v>129</v>
      </c>
      <c r="F42" s="110">
        <v>15679.21</v>
      </c>
      <c r="G42" s="111">
        <v>15679.21</v>
      </c>
      <c r="H42" s="109" t="b">
        <v>1</v>
      </c>
      <c r="I42" s="113">
        <v>0</v>
      </c>
    </row>
    <row r="43" spans="1:9">
      <c r="A43" s="107">
        <v>46203</v>
      </c>
      <c r="B43" s="108">
        <v>45869</v>
      </c>
      <c r="C43" s="109" t="s">
        <v>119</v>
      </c>
      <c r="D43" s="109" t="s">
        <v>87</v>
      </c>
      <c r="E43" s="109" t="s">
        <v>130</v>
      </c>
      <c r="F43" s="110">
        <v>198679.97</v>
      </c>
      <c r="G43" s="111">
        <v>198679.97</v>
      </c>
      <c r="H43" s="109" t="b">
        <v>1</v>
      </c>
      <c r="I43" s="113">
        <v>0</v>
      </c>
    </row>
    <row r="44" spans="1:9">
      <c r="A44" s="107">
        <v>46203</v>
      </c>
      <c r="B44" s="108">
        <v>45869</v>
      </c>
      <c r="C44" s="109" t="s">
        <v>119</v>
      </c>
      <c r="D44" s="109" t="s">
        <v>87</v>
      </c>
      <c r="E44" s="109" t="s">
        <v>131</v>
      </c>
      <c r="F44" s="110">
        <v>91665.61</v>
      </c>
      <c r="G44" s="111">
        <v>91665.61</v>
      </c>
      <c r="H44" s="109" t="b">
        <v>1</v>
      </c>
      <c r="I44" s="113">
        <v>0</v>
      </c>
    </row>
    <row r="45" spans="1:9">
      <c r="A45" s="107">
        <v>46203</v>
      </c>
      <c r="B45" s="108">
        <v>45869</v>
      </c>
      <c r="C45" s="109" t="s">
        <v>119</v>
      </c>
      <c r="D45" s="109" t="s">
        <v>87</v>
      </c>
      <c r="E45" s="109" t="s">
        <v>132</v>
      </c>
      <c r="F45" s="110">
        <v>31415.26</v>
      </c>
      <c r="G45" s="111">
        <v>31415.26</v>
      </c>
      <c r="H45" s="109" t="b">
        <v>1</v>
      </c>
      <c r="I45" s="113">
        <v>0</v>
      </c>
    </row>
    <row r="46" spans="1:9">
      <c r="A46" s="107">
        <v>46203</v>
      </c>
      <c r="B46" s="108">
        <v>45869</v>
      </c>
      <c r="C46" s="109" t="s">
        <v>119</v>
      </c>
      <c r="D46" s="109" t="s">
        <v>87</v>
      </c>
      <c r="E46" s="109" t="s">
        <v>133</v>
      </c>
      <c r="F46" s="110">
        <v>62713.32</v>
      </c>
      <c r="G46" s="111">
        <v>62713.32</v>
      </c>
      <c r="H46" s="109" t="b">
        <v>1</v>
      </c>
      <c r="I46" s="113">
        <v>0</v>
      </c>
    </row>
    <row r="47" spans="1:9">
      <c r="A47" s="107">
        <v>46203</v>
      </c>
      <c r="B47" s="108">
        <v>45869</v>
      </c>
      <c r="C47" s="109" t="s">
        <v>119</v>
      </c>
      <c r="D47" s="109" t="s">
        <v>87</v>
      </c>
      <c r="E47" s="109" t="s">
        <v>134</v>
      </c>
      <c r="F47" s="110">
        <v>2021.17</v>
      </c>
      <c r="G47" s="111">
        <v>2021.17</v>
      </c>
      <c r="H47" s="109" t="b">
        <v>1</v>
      </c>
      <c r="I47" s="113">
        <v>0</v>
      </c>
    </row>
    <row r="48" spans="1:9">
      <c r="A48" s="107">
        <v>46203</v>
      </c>
      <c r="B48" s="108">
        <v>45869</v>
      </c>
      <c r="C48" s="109" t="s">
        <v>119</v>
      </c>
      <c r="D48" s="109" t="s">
        <v>87</v>
      </c>
      <c r="E48" s="109" t="s">
        <v>135</v>
      </c>
      <c r="F48" s="110">
        <v>866.09</v>
      </c>
      <c r="G48" s="111">
        <v>866.09</v>
      </c>
      <c r="H48" s="109" t="b">
        <v>1</v>
      </c>
      <c r="I48" s="113">
        <v>0</v>
      </c>
    </row>
    <row r="49" spans="1:9">
      <c r="A49" s="107">
        <v>46203</v>
      </c>
      <c r="B49" s="108">
        <v>45869</v>
      </c>
      <c r="C49" s="109" t="s">
        <v>119</v>
      </c>
      <c r="D49" s="109" t="s">
        <v>87</v>
      </c>
      <c r="E49" s="109" t="s">
        <v>136</v>
      </c>
      <c r="F49" s="110">
        <v>6293.49</v>
      </c>
      <c r="G49" s="111">
        <v>6293.49</v>
      </c>
      <c r="H49" s="109" t="b">
        <v>1</v>
      </c>
      <c r="I49" s="113">
        <v>0</v>
      </c>
    </row>
    <row r="50" spans="1:9">
      <c r="A50" s="107">
        <v>46203</v>
      </c>
      <c r="B50" s="108">
        <v>45869</v>
      </c>
      <c r="C50" s="109" t="s">
        <v>119</v>
      </c>
      <c r="D50" s="109" t="s">
        <v>87</v>
      </c>
      <c r="E50" s="109" t="s">
        <v>137</v>
      </c>
      <c r="F50" s="110">
        <v>2468.33</v>
      </c>
      <c r="G50" s="111">
        <v>2468.33</v>
      </c>
      <c r="H50" s="109" t="b">
        <v>1</v>
      </c>
      <c r="I50" s="113">
        <v>0</v>
      </c>
    </row>
    <row r="51" spans="1:9">
      <c r="A51" s="107">
        <v>46203</v>
      </c>
      <c r="B51" s="108">
        <v>45869</v>
      </c>
      <c r="C51" s="109" t="s">
        <v>119</v>
      </c>
      <c r="D51" s="109" t="s">
        <v>87</v>
      </c>
      <c r="E51" s="109" t="s">
        <v>138</v>
      </c>
      <c r="F51" s="110">
        <v>46328.36</v>
      </c>
      <c r="G51" s="111">
        <v>46328.36</v>
      </c>
      <c r="H51" s="109" t="b">
        <v>1</v>
      </c>
      <c r="I51" s="113">
        <v>0</v>
      </c>
    </row>
    <row r="52" spans="1:9">
      <c r="A52" s="107">
        <v>46203</v>
      </c>
      <c r="B52" s="108">
        <v>45869</v>
      </c>
      <c r="C52" s="109" t="s">
        <v>119</v>
      </c>
      <c r="D52" s="109" t="s">
        <v>87</v>
      </c>
      <c r="E52" s="109" t="s">
        <v>139</v>
      </c>
      <c r="F52" s="110">
        <v>8894.68</v>
      </c>
      <c r="G52" s="111">
        <v>8894.68</v>
      </c>
      <c r="H52" s="109" t="b">
        <v>1</v>
      </c>
      <c r="I52" s="113">
        <v>0</v>
      </c>
    </row>
    <row r="53" spans="1:9">
      <c r="A53" s="107">
        <v>46203</v>
      </c>
      <c r="B53" s="108">
        <v>45869</v>
      </c>
      <c r="C53" s="109" t="s">
        <v>119</v>
      </c>
      <c r="D53" s="109" t="s">
        <v>87</v>
      </c>
      <c r="E53" s="109" t="s">
        <v>140</v>
      </c>
      <c r="F53" s="110">
        <v>483713.25</v>
      </c>
      <c r="G53" s="111">
        <v>483713.25</v>
      </c>
      <c r="H53" s="109" t="b">
        <v>1</v>
      </c>
      <c r="I53" s="113">
        <v>0</v>
      </c>
    </row>
    <row r="54" spans="1:9">
      <c r="A54" s="107">
        <v>46203</v>
      </c>
      <c r="B54" s="108">
        <v>45869</v>
      </c>
      <c r="C54" s="109" t="s">
        <v>119</v>
      </c>
      <c r="D54" s="109" t="s">
        <v>87</v>
      </c>
      <c r="E54" s="109" t="s">
        <v>141</v>
      </c>
      <c r="F54" s="110">
        <v>7804.01</v>
      </c>
      <c r="G54" s="111">
        <v>7804.01</v>
      </c>
      <c r="H54" s="109" t="b">
        <v>1</v>
      </c>
      <c r="I54" s="113">
        <v>0</v>
      </c>
    </row>
    <row r="55" spans="1:9">
      <c r="A55" s="107">
        <v>46203</v>
      </c>
      <c r="B55" s="108">
        <v>45869</v>
      </c>
      <c r="C55" s="109" t="s">
        <v>119</v>
      </c>
      <c r="D55" s="109" t="s">
        <v>87</v>
      </c>
      <c r="E55" s="109" t="s">
        <v>142</v>
      </c>
      <c r="F55" s="110">
        <v>3331.74</v>
      </c>
      <c r="G55" s="111">
        <v>3331.74</v>
      </c>
      <c r="H55" s="109" t="b">
        <v>1</v>
      </c>
      <c r="I55" s="113">
        <v>0</v>
      </c>
    </row>
    <row r="56" spans="1:9">
      <c r="A56" s="107">
        <v>46203</v>
      </c>
      <c r="B56" s="108">
        <v>45869</v>
      </c>
      <c r="C56" s="109" t="s">
        <v>119</v>
      </c>
      <c r="D56" s="109" t="s">
        <v>87</v>
      </c>
      <c r="E56" s="109" t="s">
        <v>143</v>
      </c>
      <c r="F56" s="110">
        <v>10357.69</v>
      </c>
      <c r="G56" s="111">
        <v>10357.69</v>
      </c>
      <c r="H56" s="109" t="b">
        <v>1</v>
      </c>
      <c r="I56" s="113">
        <v>0</v>
      </c>
    </row>
    <row r="57" spans="1:9">
      <c r="A57" s="107">
        <v>46203</v>
      </c>
      <c r="B57" s="108">
        <v>45869</v>
      </c>
      <c r="C57" s="109" t="s">
        <v>119</v>
      </c>
      <c r="D57" s="109" t="s">
        <v>87</v>
      </c>
      <c r="E57" s="109" t="s">
        <v>144</v>
      </c>
      <c r="F57" s="110">
        <v>379.23</v>
      </c>
      <c r="G57" s="111">
        <v>379.23</v>
      </c>
      <c r="H57" s="109" t="b">
        <v>1</v>
      </c>
      <c r="I57" s="113">
        <v>0</v>
      </c>
    </row>
    <row r="58" spans="1:9">
      <c r="A58" s="107">
        <v>46203</v>
      </c>
      <c r="B58" s="108">
        <v>45869</v>
      </c>
      <c r="C58" s="109" t="s">
        <v>145</v>
      </c>
      <c r="D58" s="109" t="s">
        <v>94</v>
      </c>
      <c r="E58" s="109" t="s">
        <v>146</v>
      </c>
      <c r="F58" s="110">
        <v>32616.36</v>
      </c>
      <c r="G58" s="111">
        <v>32616.36</v>
      </c>
      <c r="H58" s="109" t="b">
        <v>1</v>
      </c>
      <c r="I58" s="113">
        <v>0</v>
      </c>
    </row>
    <row r="59" spans="1:9">
      <c r="A59" s="107">
        <v>46203</v>
      </c>
      <c r="B59" s="108">
        <v>45869</v>
      </c>
      <c r="C59" s="109" t="s">
        <v>145</v>
      </c>
      <c r="D59" s="109" t="s">
        <v>94</v>
      </c>
      <c r="E59" s="109" t="s">
        <v>147</v>
      </c>
      <c r="F59" s="110">
        <v>13620.96</v>
      </c>
      <c r="G59" s="111">
        <v>13620.96</v>
      </c>
      <c r="H59" s="109" t="b">
        <v>1</v>
      </c>
      <c r="I59" s="113">
        <v>0</v>
      </c>
    </row>
    <row r="60" spans="1:9">
      <c r="A60" s="107">
        <v>46203</v>
      </c>
      <c r="B60" s="108">
        <v>45869</v>
      </c>
      <c r="C60" s="109" t="s">
        <v>145</v>
      </c>
      <c r="D60" s="109" t="s">
        <v>86</v>
      </c>
      <c r="E60" s="109" t="s">
        <v>148</v>
      </c>
      <c r="F60" s="110">
        <v>173829.15</v>
      </c>
      <c r="G60" s="111">
        <v>173829.15</v>
      </c>
      <c r="H60" s="109" t="b">
        <v>1</v>
      </c>
      <c r="I60" s="113">
        <v>0</v>
      </c>
    </row>
    <row r="61" spans="1:9">
      <c r="A61" s="107">
        <v>46203</v>
      </c>
      <c r="B61" s="108">
        <v>45869</v>
      </c>
      <c r="C61" s="109" t="s">
        <v>145</v>
      </c>
      <c r="D61" s="109" t="s">
        <v>86</v>
      </c>
      <c r="E61" s="109" t="s">
        <v>149</v>
      </c>
      <c r="F61" s="110">
        <v>1256619.04</v>
      </c>
      <c r="G61" s="111">
        <v>1256619.04</v>
      </c>
      <c r="H61" s="109" t="b">
        <v>1</v>
      </c>
      <c r="I61" s="113">
        <v>0</v>
      </c>
    </row>
    <row r="62" spans="1:9">
      <c r="A62" s="107">
        <v>46203</v>
      </c>
      <c r="B62" s="108">
        <v>45869</v>
      </c>
      <c r="C62" s="109" t="s">
        <v>145</v>
      </c>
      <c r="D62" s="109" t="s">
        <v>86</v>
      </c>
      <c r="E62" s="109" t="s">
        <v>150</v>
      </c>
      <c r="F62" s="110">
        <v>1402660.15</v>
      </c>
      <c r="G62" s="111">
        <v>1402660.15</v>
      </c>
      <c r="H62" s="109" t="b">
        <v>1</v>
      </c>
      <c r="I62" s="113">
        <v>0</v>
      </c>
    </row>
    <row r="63" spans="1:9">
      <c r="A63" s="107">
        <v>46203</v>
      </c>
      <c r="B63" s="108">
        <v>45869</v>
      </c>
      <c r="C63" s="109" t="s">
        <v>145</v>
      </c>
      <c r="D63" s="109" t="s">
        <v>86</v>
      </c>
      <c r="E63" s="109" t="s">
        <v>151</v>
      </c>
      <c r="F63" s="110">
        <v>130354.77</v>
      </c>
      <c r="G63" s="111">
        <v>130354.77</v>
      </c>
      <c r="H63" s="109" t="b">
        <v>1</v>
      </c>
      <c r="I63" s="113">
        <v>0</v>
      </c>
    </row>
    <row r="64" spans="1:9">
      <c r="A64" s="107">
        <v>46203</v>
      </c>
      <c r="B64" s="108">
        <v>45869</v>
      </c>
      <c r="C64" s="109" t="s">
        <v>145</v>
      </c>
      <c r="D64" s="109" t="s">
        <v>86</v>
      </c>
      <c r="E64" s="109" t="s">
        <v>152</v>
      </c>
      <c r="F64" s="110">
        <v>841.56</v>
      </c>
      <c r="G64" s="111">
        <v>841.56</v>
      </c>
      <c r="H64" s="109" t="b">
        <v>1</v>
      </c>
      <c r="I64" s="113">
        <v>0</v>
      </c>
    </row>
    <row r="65" spans="1:9">
      <c r="A65" s="107">
        <v>46203</v>
      </c>
      <c r="B65" s="108">
        <v>45869</v>
      </c>
      <c r="C65" s="109" t="s">
        <v>145</v>
      </c>
      <c r="D65" s="109" t="s">
        <v>86</v>
      </c>
      <c r="E65" s="109" t="s">
        <v>153</v>
      </c>
      <c r="F65" s="110">
        <v>669.4</v>
      </c>
      <c r="G65" s="111">
        <v>669.4</v>
      </c>
      <c r="H65" s="109" t="b">
        <v>1</v>
      </c>
      <c r="I65" s="113">
        <v>0</v>
      </c>
    </row>
    <row r="66" spans="1:9">
      <c r="A66" s="107">
        <v>46203</v>
      </c>
      <c r="B66" s="108">
        <v>45869</v>
      </c>
      <c r="C66" s="109" t="s">
        <v>145</v>
      </c>
      <c r="D66" s="109" t="s">
        <v>86</v>
      </c>
      <c r="E66" s="109" t="s">
        <v>154</v>
      </c>
      <c r="F66" s="110">
        <v>110875.83</v>
      </c>
      <c r="G66" s="111">
        <v>110875.83</v>
      </c>
      <c r="H66" s="109" t="b">
        <v>1</v>
      </c>
      <c r="I66" s="113">
        <v>0</v>
      </c>
    </row>
    <row r="67" spans="1:9">
      <c r="A67" s="107">
        <v>46203</v>
      </c>
      <c r="B67" s="108">
        <v>45869</v>
      </c>
      <c r="C67" s="109" t="s">
        <v>145</v>
      </c>
      <c r="D67" s="109" t="s">
        <v>86</v>
      </c>
      <c r="E67" s="109" t="s">
        <v>155</v>
      </c>
      <c r="F67" s="110">
        <v>249285.75</v>
      </c>
      <c r="G67" s="111">
        <v>249285.75</v>
      </c>
      <c r="H67" s="109" t="b">
        <v>1</v>
      </c>
      <c r="I67" s="113">
        <v>0</v>
      </c>
    </row>
    <row r="68" spans="1:9">
      <c r="A68" s="107">
        <v>46203</v>
      </c>
      <c r="B68" s="108">
        <v>45869</v>
      </c>
      <c r="C68" s="109" t="s">
        <v>156</v>
      </c>
      <c r="D68" s="109" t="s">
        <v>86</v>
      </c>
      <c r="E68" s="109" t="s">
        <v>157</v>
      </c>
      <c r="F68" s="110">
        <v>137719.09</v>
      </c>
      <c r="G68" s="111">
        <v>137719.09</v>
      </c>
      <c r="H68" s="109" t="b">
        <v>1</v>
      </c>
      <c r="I68" s="113">
        <v>0</v>
      </c>
    </row>
    <row r="69" spans="1:9">
      <c r="A69" s="107">
        <v>46203</v>
      </c>
      <c r="B69" s="108">
        <v>45869</v>
      </c>
      <c r="C69" s="109" t="s">
        <v>156</v>
      </c>
      <c r="D69" s="109" t="s">
        <v>86</v>
      </c>
      <c r="E69" s="109" t="s">
        <v>158</v>
      </c>
      <c r="F69" s="110">
        <v>2992.01</v>
      </c>
      <c r="G69" s="111">
        <v>2992.01</v>
      </c>
      <c r="H69" s="109" t="b">
        <v>1</v>
      </c>
      <c r="I69" s="113">
        <v>0</v>
      </c>
    </row>
    <row r="70" spans="1:9">
      <c r="A70" s="107">
        <v>46203</v>
      </c>
      <c r="B70" s="108">
        <v>45869</v>
      </c>
      <c r="C70" s="109" t="s">
        <v>156</v>
      </c>
      <c r="D70" s="109" t="s">
        <v>86</v>
      </c>
      <c r="E70" s="109" t="s">
        <v>159</v>
      </c>
      <c r="F70" s="110">
        <v>2290.69</v>
      </c>
      <c r="G70" s="111">
        <v>2290.69</v>
      </c>
      <c r="H70" s="109" t="b">
        <v>1</v>
      </c>
      <c r="I70" s="113">
        <v>0</v>
      </c>
    </row>
    <row r="71" spans="1:9">
      <c r="A71" s="107">
        <v>46203</v>
      </c>
      <c r="B71" s="108">
        <v>45869</v>
      </c>
      <c r="C71" s="109" t="s">
        <v>160</v>
      </c>
      <c r="D71" s="109" t="s">
        <v>94</v>
      </c>
      <c r="E71" s="109" t="s">
        <v>161</v>
      </c>
      <c r="F71" s="110">
        <v>4589.82</v>
      </c>
      <c r="G71" s="111">
        <v>4589.82</v>
      </c>
      <c r="H71" s="109" t="b">
        <v>1</v>
      </c>
      <c r="I71" s="113">
        <v>0</v>
      </c>
    </row>
    <row r="72" spans="1:9">
      <c r="A72" s="107">
        <v>46203</v>
      </c>
      <c r="B72" s="108">
        <v>45869</v>
      </c>
      <c r="C72" s="109" t="s">
        <v>160</v>
      </c>
      <c r="D72" s="109" t="s">
        <v>86</v>
      </c>
      <c r="E72" s="109" t="s">
        <v>162</v>
      </c>
      <c r="F72" s="110">
        <v>205.98</v>
      </c>
      <c r="G72" s="111">
        <v>205.98</v>
      </c>
      <c r="H72" s="109" t="b">
        <v>1</v>
      </c>
      <c r="I72" s="113">
        <v>0</v>
      </c>
    </row>
    <row r="73" spans="1:9">
      <c r="A73" s="107">
        <v>46203</v>
      </c>
      <c r="B73" s="108">
        <v>45869</v>
      </c>
      <c r="C73" s="109" t="s">
        <v>160</v>
      </c>
      <c r="D73" s="109" t="s">
        <v>86</v>
      </c>
      <c r="E73" s="109" t="s">
        <v>160</v>
      </c>
      <c r="F73" s="110">
        <v>513.20000000000005</v>
      </c>
      <c r="G73" s="111">
        <v>513.20000000000005</v>
      </c>
      <c r="H73" s="109" t="b">
        <v>1</v>
      </c>
      <c r="I73" s="113">
        <v>0</v>
      </c>
    </row>
    <row r="74" spans="1:9">
      <c r="A74" s="107">
        <v>46203</v>
      </c>
      <c r="B74" s="108">
        <v>45869</v>
      </c>
      <c r="C74" s="109" t="s">
        <v>160</v>
      </c>
      <c r="D74" s="109" t="s">
        <v>86</v>
      </c>
      <c r="E74" s="109" t="s">
        <v>163</v>
      </c>
      <c r="F74" s="110">
        <v>802391.41</v>
      </c>
      <c r="G74" s="111">
        <v>802391.41</v>
      </c>
      <c r="H74" s="109" t="b">
        <v>1</v>
      </c>
      <c r="I74" s="113">
        <v>0</v>
      </c>
    </row>
    <row r="75" spans="1:9">
      <c r="A75" s="107">
        <v>46203</v>
      </c>
      <c r="B75" s="108">
        <v>45869</v>
      </c>
      <c r="C75" s="109" t="s">
        <v>160</v>
      </c>
      <c r="D75" s="109" t="s">
        <v>87</v>
      </c>
      <c r="E75" s="109" t="s">
        <v>164</v>
      </c>
      <c r="F75" s="110">
        <v>784.84</v>
      </c>
      <c r="G75" s="111">
        <v>784.84</v>
      </c>
      <c r="H75" s="109" t="b">
        <v>1</v>
      </c>
      <c r="I75" s="113">
        <v>0</v>
      </c>
    </row>
    <row r="76" spans="1:9">
      <c r="A76" s="107">
        <v>46203</v>
      </c>
      <c r="B76" s="108">
        <v>45869</v>
      </c>
      <c r="C76" s="109" t="s">
        <v>160</v>
      </c>
      <c r="D76" s="109" t="s">
        <v>87</v>
      </c>
      <c r="E76" s="109" t="s">
        <v>165</v>
      </c>
      <c r="F76" s="110">
        <v>784.84</v>
      </c>
      <c r="G76" s="111">
        <v>784.84</v>
      </c>
      <c r="H76" s="109" t="b">
        <v>1</v>
      </c>
      <c r="I76" s="113">
        <v>0</v>
      </c>
    </row>
    <row r="77" spans="1:9">
      <c r="A77" s="107">
        <v>46203</v>
      </c>
      <c r="B77" s="108">
        <v>45869</v>
      </c>
      <c r="C77" s="109" t="s">
        <v>166</v>
      </c>
      <c r="D77" s="109" t="s">
        <v>86</v>
      </c>
      <c r="E77" s="109" t="s">
        <v>167</v>
      </c>
      <c r="F77" s="110">
        <v>896585.67</v>
      </c>
      <c r="G77" s="111">
        <v>896585.67</v>
      </c>
      <c r="H77" s="109" t="b">
        <v>1</v>
      </c>
      <c r="I77" s="113">
        <v>0</v>
      </c>
    </row>
    <row r="78" spans="1:9">
      <c r="A78" s="107">
        <v>46203</v>
      </c>
      <c r="B78" s="108">
        <v>45869</v>
      </c>
      <c r="C78" s="109" t="s">
        <v>166</v>
      </c>
      <c r="D78" s="109" t="s">
        <v>86</v>
      </c>
      <c r="E78" s="109" t="s">
        <v>168</v>
      </c>
      <c r="F78" s="110">
        <v>339542.95</v>
      </c>
      <c r="G78" s="111">
        <v>339542.95</v>
      </c>
      <c r="H78" s="109" t="b">
        <v>1</v>
      </c>
      <c r="I78" s="113">
        <v>0</v>
      </c>
    </row>
    <row r="79" spans="1:9">
      <c r="A79" s="107">
        <v>46203</v>
      </c>
      <c r="B79" s="108">
        <v>45869</v>
      </c>
      <c r="C79" s="109" t="s">
        <v>166</v>
      </c>
      <c r="D79" s="109" t="s">
        <v>87</v>
      </c>
      <c r="E79" s="109" t="s">
        <v>169</v>
      </c>
      <c r="F79" s="110">
        <v>33445.64</v>
      </c>
      <c r="G79" s="111">
        <v>33445.64</v>
      </c>
      <c r="H79" s="109" t="b">
        <v>1</v>
      </c>
      <c r="I79" s="113">
        <v>0</v>
      </c>
    </row>
    <row r="80" spans="1:9">
      <c r="A80" s="107">
        <v>46203</v>
      </c>
      <c r="B80" s="108">
        <v>45869</v>
      </c>
      <c r="C80" s="109" t="s">
        <v>166</v>
      </c>
      <c r="D80" s="109" t="s">
        <v>87</v>
      </c>
      <c r="E80" s="109" t="s">
        <v>170</v>
      </c>
      <c r="F80" s="110">
        <v>2799.03</v>
      </c>
      <c r="G80" s="111">
        <v>2799.03</v>
      </c>
      <c r="H80" s="109" t="b">
        <v>1</v>
      </c>
      <c r="I80" s="113">
        <v>0</v>
      </c>
    </row>
    <row r="81" spans="1:9">
      <c r="A81" s="107">
        <v>46203</v>
      </c>
      <c r="B81" s="108">
        <v>45869</v>
      </c>
      <c r="C81" s="109" t="s">
        <v>166</v>
      </c>
      <c r="D81" s="109" t="s">
        <v>87</v>
      </c>
      <c r="E81" s="109" t="s">
        <v>171</v>
      </c>
      <c r="F81" s="110">
        <v>95492.45</v>
      </c>
      <c r="G81" s="111">
        <v>95492.45</v>
      </c>
      <c r="H81" s="109" t="b">
        <v>1</v>
      </c>
      <c r="I81" s="113">
        <v>0</v>
      </c>
    </row>
    <row r="82" spans="1:9">
      <c r="A82" s="107">
        <v>46203</v>
      </c>
      <c r="B82" s="108">
        <v>45869</v>
      </c>
      <c r="C82" s="109" t="s">
        <v>166</v>
      </c>
      <c r="D82" s="109" t="s">
        <v>87</v>
      </c>
      <c r="E82" s="109" t="s">
        <v>172</v>
      </c>
      <c r="F82" s="110">
        <v>308.7</v>
      </c>
      <c r="G82" s="111">
        <v>308.7</v>
      </c>
      <c r="H82" s="109" t="b">
        <v>1</v>
      </c>
      <c r="I82" s="113">
        <v>0</v>
      </c>
    </row>
    <row r="83" spans="1:9">
      <c r="A83" s="107">
        <v>46203</v>
      </c>
      <c r="B83" s="108">
        <v>45869</v>
      </c>
      <c r="C83" s="109" t="s">
        <v>166</v>
      </c>
      <c r="D83" s="109" t="s">
        <v>87</v>
      </c>
      <c r="E83" s="109" t="s">
        <v>173</v>
      </c>
      <c r="F83" s="110">
        <v>3128.06</v>
      </c>
      <c r="G83" s="111">
        <v>3128.06</v>
      </c>
      <c r="H83" s="109" t="b">
        <v>1</v>
      </c>
      <c r="I83" s="113">
        <v>0</v>
      </c>
    </row>
    <row r="84" spans="1:9">
      <c r="A84" s="107">
        <v>46203</v>
      </c>
      <c r="B84" s="108">
        <v>45869</v>
      </c>
      <c r="C84" s="109" t="s">
        <v>166</v>
      </c>
      <c r="D84" s="109" t="s">
        <v>87</v>
      </c>
      <c r="E84" s="109" t="s">
        <v>174</v>
      </c>
      <c r="F84" s="110">
        <v>3907.66</v>
      </c>
      <c r="G84" s="111">
        <v>3907.66</v>
      </c>
      <c r="H84" s="109" t="b">
        <v>1</v>
      </c>
      <c r="I84" s="113">
        <v>0</v>
      </c>
    </row>
    <row r="85" spans="1:9">
      <c r="A85" s="107">
        <v>46203</v>
      </c>
      <c r="B85" s="108">
        <v>45869</v>
      </c>
      <c r="C85" s="109" t="s">
        <v>166</v>
      </c>
      <c r="D85" s="109" t="s">
        <v>87</v>
      </c>
      <c r="E85" s="109" t="s">
        <v>175</v>
      </c>
      <c r="F85" s="110">
        <v>3155.82</v>
      </c>
      <c r="G85" s="111">
        <v>3155.82</v>
      </c>
      <c r="H85" s="109" t="b">
        <v>1</v>
      </c>
      <c r="I85" s="113">
        <v>0</v>
      </c>
    </row>
    <row r="86" spans="1:9">
      <c r="A86" s="107">
        <v>46203</v>
      </c>
      <c r="B86" s="108">
        <v>45869</v>
      </c>
      <c r="C86" s="109" t="s">
        <v>166</v>
      </c>
      <c r="D86" s="109" t="s">
        <v>87</v>
      </c>
      <c r="E86" s="109" t="s">
        <v>176</v>
      </c>
      <c r="F86" s="110">
        <v>887.2</v>
      </c>
      <c r="G86" s="111">
        <v>887.2</v>
      </c>
      <c r="H86" s="109" t="b">
        <v>1</v>
      </c>
      <c r="I86" s="113">
        <v>0</v>
      </c>
    </row>
    <row r="87" spans="1:9">
      <c r="A87" s="107">
        <v>46203</v>
      </c>
      <c r="B87" s="108">
        <v>45869</v>
      </c>
      <c r="C87" s="109" t="s">
        <v>166</v>
      </c>
      <c r="D87" s="109" t="s">
        <v>87</v>
      </c>
      <c r="E87" s="109" t="s">
        <v>177</v>
      </c>
      <c r="F87" s="110">
        <v>15797.5</v>
      </c>
      <c r="G87" s="111">
        <v>15797.5</v>
      </c>
      <c r="H87" s="109" t="b">
        <v>1</v>
      </c>
      <c r="I87" s="113">
        <v>0</v>
      </c>
    </row>
    <row r="88" spans="1:9">
      <c r="A88" s="107">
        <v>46203</v>
      </c>
      <c r="B88" s="108">
        <v>45869</v>
      </c>
      <c r="C88" s="109" t="s">
        <v>178</v>
      </c>
      <c r="D88" s="109" t="s">
        <v>86</v>
      </c>
      <c r="E88" s="109" t="s">
        <v>179</v>
      </c>
      <c r="F88" s="110">
        <v>2278.4499999999998</v>
      </c>
      <c r="G88" s="111">
        <v>2278.4499999999998</v>
      </c>
      <c r="H88" s="109" t="b">
        <v>1</v>
      </c>
      <c r="I88" s="113">
        <v>0</v>
      </c>
    </row>
    <row r="89" spans="1:9">
      <c r="A89" s="107">
        <v>46203</v>
      </c>
      <c r="B89" s="108">
        <v>45869</v>
      </c>
      <c r="C89" s="109" t="s">
        <v>178</v>
      </c>
      <c r="D89" s="109" t="s">
        <v>86</v>
      </c>
      <c r="E89" s="109" t="s">
        <v>180</v>
      </c>
      <c r="F89" s="110">
        <v>23736.81</v>
      </c>
      <c r="G89" s="111">
        <v>23736.81</v>
      </c>
      <c r="H89" s="109" t="b">
        <v>1</v>
      </c>
      <c r="I89" s="113">
        <v>0</v>
      </c>
    </row>
    <row r="90" spans="1:9">
      <c r="A90" s="107">
        <v>46203</v>
      </c>
      <c r="B90" s="108">
        <v>45869</v>
      </c>
      <c r="C90" s="109" t="s">
        <v>178</v>
      </c>
      <c r="D90" s="109" t="s">
        <v>86</v>
      </c>
      <c r="E90" s="109" t="s">
        <v>181</v>
      </c>
      <c r="F90" s="110">
        <v>2111</v>
      </c>
      <c r="G90" s="111">
        <v>2111</v>
      </c>
      <c r="H90" s="109" t="b">
        <v>1</v>
      </c>
      <c r="I90" s="113">
        <v>0</v>
      </c>
    </row>
    <row r="91" spans="1:9">
      <c r="A91" s="107">
        <v>46203</v>
      </c>
      <c r="B91" s="108">
        <v>45869</v>
      </c>
      <c r="C91" s="109" t="s">
        <v>178</v>
      </c>
      <c r="D91" s="109" t="s">
        <v>86</v>
      </c>
      <c r="E91" s="109" t="s">
        <v>182</v>
      </c>
      <c r="F91" s="110">
        <v>382295.05</v>
      </c>
      <c r="G91" s="111">
        <v>382295.05</v>
      </c>
      <c r="H91" s="109" t="b">
        <v>1</v>
      </c>
      <c r="I91" s="113">
        <v>0</v>
      </c>
    </row>
    <row r="92" spans="1:9">
      <c r="A92" s="107">
        <v>46203</v>
      </c>
      <c r="B92" s="108">
        <v>45869</v>
      </c>
      <c r="C92" s="109" t="s">
        <v>178</v>
      </c>
      <c r="D92" s="109" t="s">
        <v>87</v>
      </c>
      <c r="E92" s="109" t="s">
        <v>183</v>
      </c>
      <c r="F92" s="110">
        <v>74568.34</v>
      </c>
      <c r="G92" s="111">
        <v>74568.34</v>
      </c>
      <c r="H92" s="109" t="b">
        <v>1</v>
      </c>
      <c r="I92" s="113">
        <v>0</v>
      </c>
    </row>
    <row r="93" spans="1:9">
      <c r="A93" s="107">
        <v>46203</v>
      </c>
      <c r="B93" s="108">
        <v>45869</v>
      </c>
      <c r="C93" s="109" t="s">
        <v>184</v>
      </c>
      <c r="D93" s="109" t="s">
        <v>86</v>
      </c>
      <c r="E93" s="109" t="s">
        <v>185</v>
      </c>
      <c r="F93" s="110">
        <v>1652.74</v>
      </c>
      <c r="G93" s="111">
        <v>1652.74</v>
      </c>
      <c r="H93" s="109" t="b">
        <v>1</v>
      </c>
      <c r="I93" s="113">
        <v>0</v>
      </c>
    </row>
    <row r="94" spans="1:9">
      <c r="A94" s="107">
        <v>46203</v>
      </c>
      <c r="B94" s="108">
        <v>45869</v>
      </c>
      <c r="C94" s="109" t="s">
        <v>184</v>
      </c>
      <c r="D94" s="109" t="s">
        <v>86</v>
      </c>
      <c r="E94" s="109" t="s">
        <v>186</v>
      </c>
      <c r="F94" s="110">
        <v>10876.09</v>
      </c>
      <c r="G94" s="111">
        <v>10876.09</v>
      </c>
      <c r="H94" s="109" t="b">
        <v>1</v>
      </c>
      <c r="I94" s="113">
        <v>0</v>
      </c>
    </row>
    <row r="95" spans="1:9">
      <c r="A95" s="107">
        <v>46203</v>
      </c>
      <c r="B95" s="108">
        <v>45869</v>
      </c>
      <c r="C95" s="109" t="s">
        <v>184</v>
      </c>
      <c r="D95" s="109" t="s">
        <v>86</v>
      </c>
      <c r="E95" s="109" t="s">
        <v>187</v>
      </c>
      <c r="F95" s="110">
        <v>96918.97</v>
      </c>
      <c r="G95" s="111">
        <v>96918.97</v>
      </c>
      <c r="H95" s="109" t="b">
        <v>1</v>
      </c>
      <c r="I95" s="113">
        <v>0</v>
      </c>
    </row>
    <row r="96" spans="1:9">
      <c r="A96" s="107">
        <v>46203</v>
      </c>
      <c r="B96" s="108">
        <v>45869</v>
      </c>
      <c r="C96" s="109" t="s">
        <v>184</v>
      </c>
      <c r="D96" s="109" t="s">
        <v>86</v>
      </c>
      <c r="E96" s="109" t="s">
        <v>188</v>
      </c>
      <c r="F96" s="110">
        <v>2987.34</v>
      </c>
      <c r="G96" s="111">
        <v>2987.34</v>
      </c>
      <c r="H96" s="109" t="b">
        <v>1</v>
      </c>
      <c r="I96" s="113">
        <v>0</v>
      </c>
    </row>
    <row r="97" spans="1:9">
      <c r="A97" s="107">
        <v>46203</v>
      </c>
      <c r="B97" s="108">
        <v>45869</v>
      </c>
      <c r="C97" s="109" t="s">
        <v>184</v>
      </c>
      <c r="D97" s="109" t="s">
        <v>86</v>
      </c>
      <c r="E97" s="109" t="s">
        <v>189</v>
      </c>
      <c r="F97" s="110">
        <v>3975.47</v>
      </c>
      <c r="G97" s="111">
        <v>3975.47</v>
      </c>
      <c r="H97" s="109" t="b">
        <v>1</v>
      </c>
      <c r="I97" s="113">
        <v>0</v>
      </c>
    </row>
    <row r="98" spans="1:9">
      <c r="A98" s="107">
        <v>46203</v>
      </c>
      <c r="B98" s="108">
        <v>45869</v>
      </c>
      <c r="C98" s="109" t="s">
        <v>184</v>
      </c>
      <c r="D98" s="109" t="s">
        <v>87</v>
      </c>
      <c r="E98" s="109" t="s">
        <v>190</v>
      </c>
      <c r="F98" s="110">
        <v>10207.290000000001</v>
      </c>
      <c r="G98" s="111">
        <v>10207.290000000001</v>
      </c>
      <c r="H98" s="109" t="b">
        <v>1</v>
      </c>
      <c r="I98" s="113">
        <v>0</v>
      </c>
    </row>
    <row r="99" spans="1:9">
      <c r="A99" s="107">
        <v>46203</v>
      </c>
      <c r="B99" s="108">
        <v>45869</v>
      </c>
      <c r="C99" s="109" t="s">
        <v>184</v>
      </c>
      <c r="D99" s="109" t="s">
        <v>87</v>
      </c>
      <c r="E99" s="109" t="s">
        <v>191</v>
      </c>
      <c r="F99" s="110">
        <v>3856.4</v>
      </c>
      <c r="G99" s="111">
        <v>3856.4</v>
      </c>
      <c r="H99" s="109" t="b">
        <v>1</v>
      </c>
      <c r="I99" s="113">
        <v>0</v>
      </c>
    </row>
    <row r="100" spans="1:9">
      <c r="A100" s="107">
        <v>46203</v>
      </c>
      <c r="B100" s="108">
        <v>45869</v>
      </c>
      <c r="C100" s="109" t="s">
        <v>184</v>
      </c>
      <c r="D100" s="109" t="s">
        <v>87</v>
      </c>
      <c r="E100" s="109" t="s">
        <v>192</v>
      </c>
      <c r="F100" s="110">
        <v>2180.54</v>
      </c>
      <c r="G100" s="111">
        <v>2180.54</v>
      </c>
      <c r="H100" s="109" t="b">
        <v>1</v>
      </c>
      <c r="I100" s="113">
        <v>0</v>
      </c>
    </row>
    <row r="101" spans="1:9">
      <c r="A101" s="107">
        <v>46203</v>
      </c>
      <c r="B101" s="108">
        <v>45869</v>
      </c>
      <c r="C101" s="109" t="s">
        <v>193</v>
      </c>
      <c r="D101" s="109" t="s">
        <v>94</v>
      </c>
      <c r="E101" s="109" t="s">
        <v>194</v>
      </c>
      <c r="F101" s="110">
        <v>1588.67</v>
      </c>
      <c r="G101" s="111">
        <v>1588.67</v>
      </c>
      <c r="H101" s="109" t="b">
        <v>1</v>
      </c>
      <c r="I101" s="113">
        <v>0</v>
      </c>
    </row>
    <row r="102" spans="1:9">
      <c r="A102" s="107">
        <v>46203</v>
      </c>
      <c r="B102" s="108">
        <v>45869</v>
      </c>
      <c r="C102" s="109" t="s">
        <v>193</v>
      </c>
      <c r="D102" s="109" t="s">
        <v>94</v>
      </c>
      <c r="E102" s="109" t="s">
        <v>195</v>
      </c>
      <c r="F102" s="110">
        <v>191.97</v>
      </c>
      <c r="G102" s="111">
        <v>191.97</v>
      </c>
      <c r="H102" s="109" t="b">
        <v>1</v>
      </c>
      <c r="I102" s="113">
        <v>0</v>
      </c>
    </row>
    <row r="103" spans="1:9">
      <c r="A103" s="107">
        <v>46203</v>
      </c>
      <c r="B103" s="108">
        <v>45869</v>
      </c>
      <c r="C103" s="109" t="s">
        <v>193</v>
      </c>
      <c r="D103" s="109" t="s">
        <v>86</v>
      </c>
      <c r="E103" s="109" t="s">
        <v>196</v>
      </c>
      <c r="F103" s="110">
        <v>15652.69</v>
      </c>
      <c r="G103" s="111">
        <v>15652.69</v>
      </c>
      <c r="H103" s="109" t="b">
        <v>1</v>
      </c>
      <c r="I103" s="113">
        <v>0</v>
      </c>
    </row>
    <row r="104" spans="1:9">
      <c r="A104" s="107">
        <v>46203</v>
      </c>
      <c r="B104" s="108">
        <v>45869</v>
      </c>
      <c r="C104" s="109" t="s">
        <v>193</v>
      </c>
      <c r="D104" s="109" t="s">
        <v>86</v>
      </c>
      <c r="E104" s="109" t="s">
        <v>197</v>
      </c>
      <c r="F104" s="110">
        <v>1491236.06</v>
      </c>
      <c r="G104" s="111">
        <v>1474569.4</v>
      </c>
      <c r="H104" s="109" t="b">
        <v>0</v>
      </c>
      <c r="I104" s="113">
        <v>-16666.660000000149</v>
      </c>
    </row>
    <row r="105" spans="1:9">
      <c r="A105" s="107">
        <v>46203</v>
      </c>
      <c r="B105" s="108">
        <v>45869</v>
      </c>
      <c r="C105" s="109" t="s">
        <v>193</v>
      </c>
      <c r="D105" s="109" t="s">
        <v>86</v>
      </c>
      <c r="E105" s="109" t="s">
        <v>198</v>
      </c>
      <c r="F105" s="110">
        <v>43351.25</v>
      </c>
      <c r="G105" s="111">
        <v>60017.91</v>
      </c>
      <c r="H105" s="109" t="b">
        <v>0</v>
      </c>
      <c r="I105" s="113">
        <v>16666.660000000003</v>
      </c>
    </row>
    <row r="106" spans="1:9">
      <c r="A106" s="107">
        <v>46203</v>
      </c>
      <c r="B106" s="108">
        <v>45869</v>
      </c>
      <c r="C106" s="109" t="s">
        <v>193</v>
      </c>
      <c r="D106" s="109" t="s">
        <v>87</v>
      </c>
      <c r="E106" s="109" t="s">
        <v>88</v>
      </c>
      <c r="F106" s="110">
        <v>1076.21</v>
      </c>
      <c r="G106" s="111">
        <v>1076.21</v>
      </c>
      <c r="H106" s="109" t="b">
        <v>1</v>
      </c>
      <c r="I106" s="113">
        <v>0</v>
      </c>
    </row>
    <row r="107" spans="1:9">
      <c r="A107" s="107">
        <v>46203</v>
      </c>
      <c r="B107" s="108">
        <v>45869</v>
      </c>
      <c r="C107" s="109" t="s">
        <v>193</v>
      </c>
      <c r="D107" s="109" t="s">
        <v>87</v>
      </c>
      <c r="E107" s="109" t="s">
        <v>199</v>
      </c>
      <c r="F107" s="110">
        <v>56682.879999999997</v>
      </c>
      <c r="G107" s="111">
        <v>56682.879999999997</v>
      </c>
      <c r="H107" s="109" t="b">
        <v>1</v>
      </c>
      <c r="I107" s="113">
        <v>0</v>
      </c>
    </row>
    <row r="108" spans="1:9">
      <c r="A108" s="107">
        <v>46203</v>
      </c>
      <c r="B108" s="108">
        <v>45869</v>
      </c>
      <c r="C108" s="109" t="s">
        <v>193</v>
      </c>
      <c r="D108" s="109" t="s">
        <v>87</v>
      </c>
      <c r="E108" s="109" t="s">
        <v>200</v>
      </c>
      <c r="F108" s="110">
        <v>8250.85</v>
      </c>
      <c r="G108" s="111">
        <v>8250.85</v>
      </c>
      <c r="H108" s="109" t="b">
        <v>1</v>
      </c>
      <c r="I108" s="113">
        <v>0</v>
      </c>
    </row>
    <row r="109" spans="1:9">
      <c r="A109" s="107">
        <v>46203</v>
      </c>
      <c r="B109" s="108">
        <v>45869</v>
      </c>
      <c r="C109" s="109" t="s">
        <v>193</v>
      </c>
      <c r="D109" s="109" t="s">
        <v>87</v>
      </c>
      <c r="E109" s="109" t="s">
        <v>201</v>
      </c>
      <c r="F109" s="110">
        <v>7277.85</v>
      </c>
      <c r="G109" s="111">
        <v>7277.85</v>
      </c>
      <c r="H109" s="109" t="b">
        <v>1</v>
      </c>
      <c r="I109" s="113">
        <v>0</v>
      </c>
    </row>
    <row r="110" spans="1:9">
      <c r="A110" s="107">
        <v>46203</v>
      </c>
      <c r="B110" s="108">
        <v>45869</v>
      </c>
      <c r="C110" s="109" t="s">
        <v>193</v>
      </c>
      <c r="D110" s="109" t="s">
        <v>87</v>
      </c>
      <c r="E110" s="109" t="s">
        <v>202</v>
      </c>
      <c r="F110" s="110">
        <v>16152.53</v>
      </c>
      <c r="G110" s="111">
        <v>16152.53</v>
      </c>
      <c r="H110" s="109" t="b">
        <v>1</v>
      </c>
      <c r="I110" s="113">
        <v>0</v>
      </c>
    </row>
    <row r="111" spans="1:9">
      <c r="A111" s="107">
        <v>46203</v>
      </c>
      <c r="B111" s="108">
        <v>45869</v>
      </c>
      <c r="C111" s="109" t="s">
        <v>193</v>
      </c>
      <c r="D111" s="109" t="s">
        <v>87</v>
      </c>
      <c r="E111" s="109" t="s">
        <v>203</v>
      </c>
      <c r="F111" s="110">
        <v>9340.4</v>
      </c>
      <c r="G111" s="111">
        <v>9340.4</v>
      </c>
      <c r="H111" s="109" t="b">
        <v>1</v>
      </c>
      <c r="I111" s="113">
        <v>0</v>
      </c>
    </row>
    <row r="112" spans="1:9">
      <c r="A112" s="107">
        <v>46203</v>
      </c>
      <c r="B112" s="108">
        <v>45869</v>
      </c>
      <c r="C112" s="109" t="s">
        <v>193</v>
      </c>
      <c r="D112" s="109" t="s">
        <v>87</v>
      </c>
      <c r="E112" s="109" t="s">
        <v>204</v>
      </c>
      <c r="F112" s="110">
        <v>5843.59</v>
      </c>
      <c r="G112" s="111">
        <v>5843.59</v>
      </c>
      <c r="H112" s="109" t="b">
        <v>1</v>
      </c>
      <c r="I112" s="113">
        <v>0</v>
      </c>
    </row>
    <row r="113" spans="1:9">
      <c r="A113" s="107">
        <v>46203</v>
      </c>
      <c r="B113" s="108">
        <v>45869</v>
      </c>
      <c r="C113" s="109" t="s">
        <v>193</v>
      </c>
      <c r="D113" s="109" t="s">
        <v>87</v>
      </c>
      <c r="E113" s="109" t="s">
        <v>205</v>
      </c>
      <c r="F113" s="110">
        <v>29998.23</v>
      </c>
      <c r="G113" s="111">
        <v>29998.23</v>
      </c>
      <c r="H113" s="109" t="b">
        <v>1</v>
      </c>
      <c r="I113" s="113">
        <v>0</v>
      </c>
    </row>
    <row r="114" spans="1:9">
      <c r="A114" s="107">
        <v>46203</v>
      </c>
      <c r="B114" s="108">
        <v>45869</v>
      </c>
      <c r="C114" s="109" t="s">
        <v>206</v>
      </c>
      <c r="D114" s="109" t="s">
        <v>86</v>
      </c>
      <c r="E114" s="109" t="s">
        <v>207</v>
      </c>
      <c r="F114" s="110">
        <v>177126.56</v>
      </c>
      <c r="G114" s="111">
        <v>177126.56</v>
      </c>
      <c r="H114" s="109" t="b">
        <v>1</v>
      </c>
      <c r="I114" s="113">
        <v>0</v>
      </c>
    </row>
    <row r="115" spans="1:9">
      <c r="A115" s="107">
        <v>46203</v>
      </c>
      <c r="B115" s="108">
        <v>45869</v>
      </c>
      <c r="C115" s="109" t="s">
        <v>206</v>
      </c>
      <c r="D115" s="109" t="s">
        <v>87</v>
      </c>
      <c r="E115" s="109" t="s">
        <v>208</v>
      </c>
      <c r="F115" s="110">
        <v>10488.66</v>
      </c>
      <c r="G115" s="111">
        <v>10488.66</v>
      </c>
      <c r="H115" s="109" t="b">
        <v>1</v>
      </c>
      <c r="I115" s="113">
        <v>0</v>
      </c>
    </row>
    <row r="116" spans="1:9">
      <c r="A116" s="107">
        <v>46203</v>
      </c>
      <c r="B116" s="108">
        <v>45869</v>
      </c>
      <c r="C116" s="109" t="s">
        <v>209</v>
      </c>
      <c r="D116" s="109" t="s">
        <v>86</v>
      </c>
      <c r="E116" s="109" t="s">
        <v>210</v>
      </c>
      <c r="F116" s="110">
        <v>14915.27</v>
      </c>
      <c r="G116" s="111">
        <v>14915.27</v>
      </c>
      <c r="H116" s="109" t="b">
        <v>1</v>
      </c>
      <c r="I116" s="113">
        <v>0</v>
      </c>
    </row>
    <row r="117" spans="1:9">
      <c r="A117" s="107">
        <v>46203</v>
      </c>
      <c r="B117" s="108">
        <v>45869</v>
      </c>
      <c r="C117" s="109" t="s">
        <v>209</v>
      </c>
      <c r="D117" s="109" t="s">
        <v>86</v>
      </c>
      <c r="E117" s="109" t="s">
        <v>211</v>
      </c>
      <c r="F117" s="110">
        <v>49228.14</v>
      </c>
      <c r="G117" s="111">
        <v>49228.14</v>
      </c>
      <c r="H117" s="109" t="b">
        <v>1</v>
      </c>
      <c r="I117" s="113">
        <v>0</v>
      </c>
    </row>
    <row r="118" spans="1:9">
      <c r="A118" s="107">
        <v>46203</v>
      </c>
      <c r="B118" s="108">
        <v>45869</v>
      </c>
      <c r="C118" s="109" t="s">
        <v>209</v>
      </c>
      <c r="D118" s="109" t="s">
        <v>86</v>
      </c>
      <c r="E118" s="109" t="s">
        <v>212</v>
      </c>
      <c r="F118" s="110">
        <v>11923.5</v>
      </c>
      <c r="G118" s="111">
        <v>11923.5</v>
      </c>
      <c r="H118" s="109" t="b">
        <v>1</v>
      </c>
      <c r="I118" s="113">
        <v>0</v>
      </c>
    </row>
    <row r="119" spans="1:9">
      <c r="A119" s="107">
        <v>46203</v>
      </c>
      <c r="B119" s="108">
        <v>45869</v>
      </c>
      <c r="C119" s="109" t="s">
        <v>209</v>
      </c>
      <c r="D119" s="109" t="s">
        <v>86</v>
      </c>
      <c r="E119" s="109" t="s">
        <v>213</v>
      </c>
      <c r="F119" s="110">
        <v>680.9</v>
      </c>
      <c r="G119" s="111">
        <v>680.9</v>
      </c>
      <c r="H119" s="109" t="b">
        <v>1</v>
      </c>
      <c r="I119" s="113">
        <v>0</v>
      </c>
    </row>
    <row r="120" spans="1:9">
      <c r="A120" s="107">
        <v>46203</v>
      </c>
      <c r="B120" s="108">
        <v>45869</v>
      </c>
      <c r="C120" s="109" t="s">
        <v>209</v>
      </c>
      <c r="D120" s="109" t="s">
        <v>86</v>
      </c>
      <c r="E120" s="109" t="s">
        <v>214</v>
      </c>
      <c r="F120" s="110">
        <v>1560036.21</v>
      </c>
      <c r="G120" s="111">
        <v>1560036.21</v>
      </c>
      <c r="H120" s="109" t="b">
        <v>1</v>
      </c>
      <c r="I120" s="113">
        <v>0</v>
      </c>
    </row>
    <row r="121" spans="1:9">
      <c r="A121" s="107">
        <v>46203</v>
      </c>
      <c r="B121" s="108">
        <v>45869</v>
      </c>
      <c r="C121" s="109" t="s">
        <v>209</v>
      </c>
      <c r="D121" s="109" t="s">
        <v>86</v>
      </c>
      <c r="E121" s="109" t="s">
        <v>215</v>
      </c>
      <c r="F121" s="110">
        <v>99683.09</v>
      </c>
      <c r="G121" s="111">
        <v>99683.09</v>
      </c>
      <c r="H121" s="109" t="b">
        <v>1</v>
      </c>
      <c r="I121" s="113">
        <v>0</v>
      </c>
    </row>
    <row r="122" spans="1:9">
      <c r="A122" s="107">
        <v>46203</v>
      </c>
      <c r="B122" s="108">
        <v>45869</v>
      </c>
      <c r="C122" s="109" t="s">
        <v>209</v>
      </c>
      <c r="D122" s="109" t="s">
        <v>86</v>
      </c>
      <c r="E122" s="109" t="s">
        <v>216</v>
      </c>
      <c r="F122" s="110">
        <v>35896.800000000003</v>
      </c>
      <c r="G122" s="111">
        <v>35896.800000000003</v>
      </c>
      <c r="H122" s="109" t="b">
        <v>1</v>
      </c>
      <c r="I122" s="113">
        <v>0</v>
      </c>
    </row>
    <row r="123" spans="1:9">
      <c r="A123" s="107">
        <v>46203</v>
      </c>
      <c r="B123" s="108">
        <v>45869</v>
      </c>
      <c r="C123" s="109" t="s">
        <v>209</v>
      </c>
      <c r="D123" s="109" t="s">
        <v>86</v>
      </c>
      <c r="E123" s="109" t="s">
        <v>217</v>
      </c>
      <c r="F123" s="110">
        <v>68806.539999999994</v>
      </c>
      <c r="G123" s="111">
        <v>68806.539999999994</v>
      </c>
      <c r="H123" s="109" t="b">
        <v>1</v>
      </c>
      <c r="I123" s="113">
        <v>0</v>
      </c>
    </row>
    <row r="124" spans="1:9">
      <c r="A124" s="107">
        <v>46203</v>
      </c>
      <c r="B124" s="108">
        <v>45869</v>
      </c>
      <c r="C124" s="109" t="s">
        <v>209</v>
      </c>
      <c r="D124" s="109" t="s">
        <v>87</v>
      </c>
      <c r="E124" s="109" t="s">
        <v>218</v>
      </c>
      <c r="F124" s="110">
        <v>1193.1600000000001</v>
      </c>
      <c r="G124" s="111">
        <v>1193.1600000000001</v>
      </c>
      <c r="H124" s="109" t="b">
        <v>1</v>
      </c>
      <c r="I124" s="113">
        <v>0</v>
      </c>
    </row>
    <row r="125" spans="1:9">
      <c r="A125" s="107">
        <v>46203</v>
      </c>
      <c r="B125" s="108">
        <v>45869</v>
      </c>
      <c r="C125" s="109" t="s">
        <v>209</v>
      </c>
      <c r="D125" s="109" t="s">
        <v>87</v>
      </c>
      <c r="E125" s="109" t="s">
        <v>219</v>
      </c>
      <c r="F125" s="110">
        <v>833.58</v>
      </c>
      <c r="G125" s="111">
        <v>833.58</v>
      </c>
      <c r="H125" s="109" t="b">
        <v>1</v>
      </c>
      <c r="I125" s="113">
        <v>0</v>
      </c>
    </row>
    <row r="126" spans="1:9">
      <c r="A126" s="107">
        <v>46203</v>
      </c>
      <c r="B126" s="108">
        <v>45869</v>
      </c>
      <c r="C126" s="109" t="s">
        <v>209</v>
      </c>
      <c r="D126" s="109" t="s">
        <v>87</v>
      </c>
      <c r="E126" s="109" t="s">
        <v>220</v>
      </c>
      <c r="F126" s="110">
        <v>13459.86</v>
      </c>
      <c r="G126" s="111">
        <v>13459.86</v>
      </c>
      <c r="H126" s="109" t="b">
        <v>1</v>
      </c>
      <c r="I126" s="113">
        <v>0</v>
      </c>
    </row>
    <row r="127" spans="1:9">
      <c r="A127" s="107">
        <v>46203</v>
      </c>
      <c r="B127" s="108">
        <v>45869</v>
      </c>
      <c r="C127" s="109" t="s">
        <v>209</v>
      </c>
      <c r="D127" s="109" t="s">
        <v>87</v>
      </c>
      <c r="E127" s="109" t="s">
        <v>221</v>
      </c>
      <c r="F127" s="110">
        <v>7873.85</v>
      </c>
      <c r="G127" s="111">
        <v>7873.85</v>
      </c>
      <c r="H127" s="109" t="b">
        <v>1</v>
      </c>
      <c r="I127" s="113">
        <v>0</v>
      </c>
    </row>
    <row r="128" spans="1:9">
      <c r="A128" s="107">
        <v>46203</v>
      </c>
      <c r="B128" s="108">
        <v>45869</v>
      </c>
      <c r="C128" s="109" t="s">
        <v>209</v>
      </c>
      <c r="D128" s="109" t="s">
        <v>87</v>
      </c>
      <c r="E128" s="109" t="s">
        <v>222</v>
      </c>
      <c r="F128" s="110">
        <v>3547.58</v>
      </c>
      <c r="G128" s="111">
        <v>3547.58</v>
      </c>
      <c r="H128" s="109" t="b">
        <v>1</v>
      </c>
      <c r="I128" s="113">
        <v>0</v>
      </c>
    </row>
    <row r="129" spans="1:9">
      <c r="A129" s="107">
        <v>46203</v>
      </c>
      <c r="B129" s="108">
        <v>45869</v>
      </c>
      <c r="C129" s="109" t="s">
        <v>209</v>
      </c>
      <c r="D129" s="109" t="s">
        <v>87</v>
      </c>
      <c r="E129" s="109" t="s">
        <v>223</v>
      </c>
      <c r="F129" s="110">
        <v>393.15</v>
      </c>
      <c r="G129" s="111">
        <v>393.15</v>
      </c>
      <c r="H129" s="109" t="b">
        <v>1</v>
      </c>
      <c r="I129" s="113">
        <v>0</v>
      </c>
    </row>
    <row r="130" spans="1:9">
      <c r="A130" s="107">
        <v>46203</v>
      </c>
      <c r="B130" s="108">
        <v>45869</v>
      </c>
      <c r="C130" s="109" t="s">
        <v>224</v>
      </c>
      <c r="D130" s="109" t="s">
        <v>86</v>
      </c>
      <c r="E130" s="109" t="s">
        <v>225</v>
      </c>
      <c r="F130" s="110">
        <v>39587.620000000003</v>
      </c>
      <c r="G130" s="111">
        <v>39587.620000000003</v>
      </c>
      <c r="H130" s="109" t="b">
        <v>1</v>
      </c>
      <c r="I130" s="113">
        <v>0</v>
      </c>
    </row>
    <row r="131" spans="1:9">
      <c r="A131" s="107">
        <v>46203</v>
      </c>
      <c r="B131" s="108">
        <v>45869</v>
      </c>
      <c r="C131" s="109" t="s">
        <v>224</v>
      </c>
      <c r="D131" s="109" t="s">
        <v>86</v>
      </c>
      <c r="E131" s="109" t="s">
        <v>226</v>
      </c>
      <c r="F131" s="110">
        <v>212865.63</v>
      </c>
      <c r="G131" s="111">
        <v>212865.63</v>
      </c>
      <c r="H131" s="109" t="b">
        <v>1</v>
      </c>
      <c r="I131" s="113">
        <v>0</v>
      </c>
    </row>
    <row r="132" spans="1:9">
      <c r="A132" s="107">
        <v>46203</v>
      </c>
      <c r="B132" s="108">
        <v>45869</v>
      </c>
      <c r="C132" s="109" t="s">
        <v>224</v>
      </c>
      <c r="D132" s="109" t="s">
        <v>87</v>
      </c>
      <c r="E132" s="109" t="s">
        <v>227</v>
      </c>
      <c r="F132" s="110">
        <v>27700.67</v>
      </c>
      <c r="G132" s="111">
        <v>27700.67</v>
      </c>
      <c r="H132" s="109" t="b">
        <v>1</v>
      </c>
      <c r="I132" s="113">
        <v>0</v>
      </c>
    </row>
    <row r="133" spans="1:9">
      <c r="A133" s="107">
        <v>46203</v>
      </c>
      <c r="B133" s="108">
        <v>45869</v>
      </c>
      <c r="C133" s="109" t="s">
        <v>228</v>
      </c>
      <c r="D133" s="109" t="s">
        <v>86</v>
      </c>
      <c r="E133" s="109" t="s">
        <v>229</v>
      </c>
      <c r="F133" s="110">
        <v>1435228.3</v>
      </c>
      <c r="G133" s="111">
        <v>1435228.3</v>
      </c>
      <c r="H133" s="109" t="b">
        <v>1</v>
      </c>
      <c r="I133" s="113">
        <v>0</v>
      </c>
    </row>
    <row r="134" spans="1:9">
      <c r="A134" s="107">
        <v>46203</v>
      </c>
      <c r="B134" s="108">
        <v>45869</v>
      </c>
      <c r="C134" s="109" t="s">
        <v>228</v>
      </c>
      <c r="D134" s="109" t="s">
        <v>87</v>
      </c>
      <c r="E134" s="109" t="s">
        <v>88</v>
      </c>
      <c r="F134" s="110">
        <v>517.34</v>
      </c>
      <c r="G134" s="111">
        <v>517.34</v>
      </c>
      <c r="H134" s="109" t="b">
        <v>1</v>
      </c>
      <c r="I134" s="113">
        <v>0</v>
      </c>
    </row>
    <row r="135" spans="1:9">
      <c r="A135" s="107">
        <v>46203</v>
      </c>
      <c r="B135" s="108">
        <v>45869</v>
      </c>
      <c r="C135" s="109" t="s">
        <v>230</v>
      </c>
      <c r="D135" s="109" t="s">
        <v>94</v>
      </c>
      <c r="E135" s="109" t="s">
        <v>231</v>
      </c>
      <c r="F135" s="110">
        <v>10995.33</v>
      </c>
      <c r="G135" s="111">
        <v>10995.33</v>
      </c>
      <c r="H135" s="109" t="b">
        <v>1</v>
      </c>
      <c r="I135" s="113">
        <v>0</v>
      </c>
    </row>
    <row r="136" spans="1:9">
      <c r="A136" s="107">
        <v>46203</v>
      </c>
      <c r="B136" s="108">
        <v>45869</v>
      </c>
      <c r="C136" s="109" t="s">
        <v>230</v>
      </c>
      <c r="D136" s="109" t="s">
        <v>94</v>
      </c>
      <c r="E136" s="109" t="s">
        <v>232</v>
      </c>
      <c r="F136" s="110">
        <v>5324.45</v>
      </c>
      <c r="G136" s="111">
        <v>5324.45</v>
      </c>
      <c r="H136" s="109" t="b">
        <v>1</v>
      </c>
      <c r="I136" s="113">
        <v>0</v>
      </c>
    </row>
    <row r="137" spans="1:9">
      <c r="A137" s="107">
        <v>46203</v>
      </c>
      <c r="B137" s="108">
        <v>45869</v>
      </c>
      <c r="C137" s="109" t="s">
        <v>230</v>
      </c>
      <c r="D137" s="109" t="s">
        <v>86</v>
      </c>
      <c r="E137" s="109" t="s">
        <v>233</v>
      </c>
      <c r="F137" s="110">
        <v>7125349.4299999997</v>
      </c>
      <c r="G137" s="111">
        <v>7125349.4299999997</v>
      </c>
      <c r="H137" s="109" t="b">
        <v>1</v>
      </c>
      <c r="I137" s="113">
        <v>0</v>
      </c>
    </row>
    <row r="138" spans="1:9">
      <c r="A138" s="107">
        <v>46203</v>
      </c>
      <c r="B138" s="108">
        <v>45869</v>
      </c>
      <c r="C138" s="109" t="s">
        <v>230</v>
      </c>
      <c r="D138" s="109" t="s">
        <v>86</v>
      </c>
      <c r="E138" s="109" t="s">
        <v>234</v>
      </c>
      <c r="F138" s="110">
        <v>2868671.76</v>
      </c>
      <c r="G138" s="111">
        <v>2868671.76</v>
      </c>
      <c r="H138" s="109" t="b">
        <v>1</v>
      </c>
      <c r="I138" s="113">
        <v>0</v>
      </c>
    </row>
    <row r="139" spans="1:9">
      <c r="A139" s="107">
        <v>46203</v>
      </c>
      <c r="B139" s="108">
        <v>45869</v>
      </c>
      <c r="C139" s="109" t="s">
        <v>230</v>
      </c>
      <c r="D139" s="109" t="s">
        <v>86</v>
      </c>
      <c r="E139" s="109" t="s">
        <v>235</v>
      </c>
      <c r="F139" s="110">
        <v>11748723.4</v>
      </c>
      <c r="G139" s="111">
        <v>11748723.4</v>
      </c>
      <c r="H139" s="109" t="b">
        <v>1</v>
      </c>
      <c r="I139" s="113">
        <v>0</v>
      </c>
    </row>
    <row r="140" spans="1:9">
      <c r="A140" s="107">
        <v>46203</v>
      </c>
      <c r="B140" s="108">
        <v>45869</v>
      </c>
      <c r="C140" s="109" t="s">
        <v>230</v>
      </c>
      <c r="D140" s="109" t="s">
        <v>87</v>
      </c>
      <c r="E140" s="109" t="s">
        <v>88</v>
      </c>
      <c r="F140" s="110">
        <v>21219.3</v>
      </c>
      <c r="G140" s="111">
        <v>21219.3</v>
      </c>
      <c r="H140" s="109" t="b">
        <v>1</v>
      </c>
      <c r="I140" s="113">
        <v>0</v>
      </c>
    </row>
    <row r="141" spans="1:9">
      <c r="A141" s="107">
        <v>46203</v>
      </c>
      <c r="B141" s="108">
        <v>45869</v>
      </c>
      <c r="C141" s="109" t="s">
        <v>230</v>
      </c>
      <c r="D141" s="109" t="s">
        <v>87</v>
      </c>
      <c r="E141" s="109" t="s">
        <v>236</v>
      </c>
      <c r="F141" s="110">
        <v>130171.76</v>
      </c>
      <c r="G141" s="111">
        <v>130171.76</v>
      </c>
      <c r="H141" s="109" t="b">
        <v>1</v>
      </c>
      <c r="I141" s="113">
        <v>0</v>
      </c>
    </row>
    <row r="142" spans="1:9">
      <c r="A142" s="107">
        <v>46203</v>
      </c>
      <c r="B142" s="108">
        <v>45869</v>
      </c>
      <c r="C142" s="109" t="s">
        <v>230</v>
      </c>
      <c r="D142" s="109" t="s">
        <v>87</v>
      </c>
      <c r="E142" s="109" t="s">
        <v>237</v>
      </c>
      <c r="F142" s="110">
        <v>342399.45</v>
      </c>
      <c r="G142" s="111">
        <v>342399.45</v>
      </c>
      <c r="H142" s="109" t="b">
        <v>1</v>
      </c>
      <c r="I142" s="113">
        <v>0</v>
      </c>
    </row>
    <row r="143" spans="1:9">
      <c r="A143" s="107">
        <v>46203</v>
      </c>
      <c r="B143" s="108">
        <v>45869</v>
      </c>
      <c r="C143" s="109" t="s">
        <v>230</v>
      </c>
      <c r="D143" s="109" t="s">
        <v>87</v>
      </c>
      <c r="E143" s="109" t="s">
        <v>238</v>
      </c>
      <c r="F143" s="110">
        <v>35863.629999999997</v>
      </c>
      <c r="G143" s="111">
        <v>43058.77</v>
      </c>
      <c r="H143" s="109" t="b">
        <v>0</v>
      </c>
      <c r="I143" s="113">
        <v>7195.1399999999994</v>
      </c>
    </row>
    <row r="144" spans="1:9">
      <c r="A144" s="107">
        <v>46203</v>
      </c>
      <c r="B144" s="108">
        <v>45869</v>
      </c>
      <c r="C144" s="109" t="s">
        <v>230</v>
      </c>
      <c r="D144" s="109" t="s">
        <v>87</v>
      </c>
      <c r="E144" s="109" t="s">
        <v>239</v>
      </c>
      <c r="F144" s="110">
        <v>847594.17</v>
      </c>
      <c r="G144" s="111">
        <v>840399.03</v>
      </c>
      <c r="H144" s="109" t="b">
        <v>0</v>
      </c>
      <c r="I144" s="113">
        <v>-7195.140000000014</v>
      </c>
    </row>
    <row r="145" spans="1:9">
      <c r="A145" s="107">
        <v>46203</v>
      </c>
      <c r="B145" s="108">
        <v>45869</v>
      </c>
      <c r="C145" s="109" t="s">
        <v>240</v>
      </c>
      <c r="D145" s="109" t="s">
        <v>86</v>
      </c>
      <c r="E145" s="109" t="s">
        <v>241</v>
      </c>
      <c r="F145" s="110">
        <v>137699.22</v>
      </c>
      <c r="G145" s="111">
        <v>137699.22</v>
      </c>
      <c r="H145" s="109" t="b">
        <v>1</v>
      </c>
      <c r="I145" s="113">
        <v>0</v>
      </c>
    </row>
    <row r="146" spans="1:9">
      <c r="A146" s="107">
        <v>46203</v>
      </c>
      <c r="B146" s="108">
        <v>45869</v>
      </c>
      <c r="C146" s="109" t="s">
        <v>240</v>
      </c>
      <c r="D146" s="109" t="s">
        <v>86</v>
      </c>
      <c r="E146" s="109" t="s">
        <v>242</v>
      </c>
      <c r="F146" s="110">
        <v>1854.06</v>
      </c>
      <c r="G146" s="111">
        <v>1854.06</v>
      </c>
      <c r="H146" s="109" t="b">
        <v>1</v>
      </c>
      <c r="I146" s="113">
        <v>0</v>
      </c>
    </row>
    <row r="147" spans="1:9">
      <c r="A147" s="107">
        <v>46203</v>
      </c>
      <c r="B147" s="108">
        <v>45869</v>
      </c>
      <c r="C147" s="109" t="s">
        <v>240</v>
      </c>
      <c r="D147" s="109" t="s">
        <v>86</v>
      </c>
      <c r="E147" s="109" t="s">
        <v>243</v>
      </c>
      <c r="F147" s="110">
        <v>10226.11</v>
      </c>
      <c r="G147" s="111">
        <v>10226.11</v>
      </c>
      <c r="H147" s="109" t="b">
        <v>1</v>
      </c>
      <c r="I147" s="113">
        <v>0</v>
      </c>
    </row>
    <row r="148" spans="1:9">
      <c r="A148" s="107">
        <v>46203</v>
      </c>
      <c r="B148" s="108">
        <v>45869</v>
      </c>
      <c r="C148" s="109" t="s">
        <v>240</v>
      </c>
      <c r="D148" s="109" t="s">
        <v>86</v>
      </c>
      <c r="E148" s="109" t="s">
        <v>244</v>
      </c>
      <c r="F148" s="110">
        <v>5046.84</v>
      </c>
      <c r="G148" s="111">
        <v>5046.84</v>
      </c>
      <c r="H148" s="109" t="b">
        <v>1</v>
      </c>
      <c r="I148" s="113">
        <v>0</v>
      </c>
    </row>
    <row r="149" spans="1:9">
      <c r="A149" s="107">
        <v>46203</v>
      </c>
      <c r="B149" s="108">
        <v>45869</v>
      </c>
      <c r="C149" s="109" t="s">
        <v>240</v>
      </c>
      <c r="D149" s="109" t="s">
        <v>86</v>
      </c>
      <c r="E149" s="109" t="s">
        <v>245</v>
      </c>
      <c r="F149" s="110">
        <v>328186.03000000003</v>
      </c>
      <c r="G149" s="111">
        <v>328186.03000000003</v>
      </c>
      <c r="H149" s="109" t="b">
        <v>1</v>
      </c>
      <c r="I149" s="113">
        <v>0</v>
      </c>
    </row>
    <row r="150" spans="1:9">
      <c r="A150" s="107">
        <v>46203</v>
      </c>
      <c r="B150" s="108">
        <v>45869</v>
      </c>
      <c r="C150" s="109" t="s">
        <v>240</v>
      </c>
      <c r="D150" s="109" t="s">
        <v>87</v>
      </c>
      <c r="E150" s="109" t="s">
        <v>246</v>
      </c>
      <c r="F150" s="110">
        <v>38803.67</v>
      </c>
      <c r="G150" s="111">
        <v>38803.67</v>
      </c>
      <c r="H150" s="109" t="b">
        <v>1</v>
      </c>
      <c r="I150" s="113">
        <v>0</v>
      </c>
    </row>
    <row r="151" spans="1:9">
      <c r="A151" s="114">
        <v>46203</v>
      </c>
      <c r="B151" s="115">
        <v>45900</v>
      </c>
      <c r="C151" s="116" t="s">
        <v>85</v>
      </c>
      <c r="D151" s="116" t="s">
        <v>86</v>
      </c>
      <c r="E151" s="116" t="s">
        <v>85</v>
      </c>
      <c r="F151" s="117">
        <v>4276421.91</v>
      </c>
      <c r="G151" s="118">
        <v>4276421.91</v>
      </c>
      <c r="H151" s="109" t="b">
        <v>1</v>
      </c>
      <c r="I151" s="113">
        <v>0</v>
      </c>
    </row>
    <row r="152" spans="1:9">
      <c r="A152" s="107">
        <v>46203</v>
      </c>
      <c r="B152" s="108">
        <v>45900</v>
      </c>
      <c r="C152" s="109" t="s">
        <v>85</v>
      </c>
      <c r="D152" s="109" t="s">
        <v>87</v>
      </c>
      <c r="E152" s="109" t="s">
        <v>88</v>
      </c>
      <c r="F152" s="110">
        <v>5479.88</v>
      </c>
      <c r="G152" s="111">
        <v>5479.88</v>
      </c>
      <c r="H152" s="109" t="b">
        <v>1</v>
      </c>
      <c r="I152" s="113">
        <v>0</v>
      </c>
    </row>
    <row r="153" spans="1:9">
      <c r="A153" s="114">
        <v>46203</v>
      </c>
      <c r="B153" s="115">
        <v>45900</v>
      </c>
      <c r="C153" s="116" t="s">
        <v>89</v>
      </c>
      <c r="D153" s="116" t="s">
        <v>86</v>
      </c>
      <c r="E153" s="116" t="s">
        <v>90</v>
      </c>
      <c r="F153" s="117">
        <v>950234.43</v>
      </c>
      <c r="G153" s="118">
        <v>950234.43</v>
      </c>
      <c r="H153" s="109" t="b">
        <v>1</v>
      </c>
      <c r="I153" s="113">
        <v>0</v>
      </c>
    </row>
    <row r="154" spans="1:9">
      <c r="A154" s="107">
        <v>46203</v>
      </c>
      <c r="B154" s="108">
        <v>45900</v>
      </c>
      <c r="C154" s="109" t="s">
        <v>89</v>
      </c>
      <c r="D154" s="109" t="s">
        <v>86</v>
      </c>
      <c r="E154" s="109" t="s">
        <v>91</v>
      </c>
      <c r="F154" s="110">
        <v>273197.93</v>
      </c>
      <c r="G154" s="111">
        <v>273197.93</v>
      </c>
      <c r="H154" s="109" t="b">
        <v>1</v>
      </c>
      <c r="I154" s="113">
        <v>0</v>
      </c>
    </row>
    <row r="155" spans="1:9">
      <c r="A155" s="114">
        <v>46203</v>
      </c>
      <c r="B155" s="115">
        <v>45900</v>
      </c>
      <c r="C155" s="116" t="s">
        <v>89</v>
      </c>
      <c r="D155" s="116" t="s">
        <v>87</v>
      </c>
      <c r="E155" s="116" t="s">
        <v>88</v>
      </c>
      <c r="F155" s="117">
        <v>1428.73</v>
      </c>
      <c r="G155" s="118">
        <v>1428.73</v>
      </c>
      <c r="H155" s="109" t="b">
        <v>1</v>
      </c>
      <c r="I155" s="113">
        <v>0</v>
      </c>
    </row>
    <row r="156" spans="1:9">
      <c r="A156" s="114">
        <v>46203</v>
      </c>
      <c r="B156" s="115">
        <v>45900</v>
      </c>
      <c r="C156" s="116" t="s">
        <v>89</v>
      </c>
      <c r="D156" s="116" t="s">
        <v>87</v>
      </c>
      <c r="E156" s="116" t="s">
        <v>92</v>
      </c>
      <c r="F156" s="117">
        <v>47516.06</v>
      </c>
      <c r="G156" s="118">
        <v>47516.06</v>
      </c>
      <c r="H156" s="109" t="b">
        <v>1</v>
      </c>
      <c r="I156" s="113">
        <v>0</v>
      </c>
    </row>
    <row r="157" spans="1:9">
      <c r="A157" s="107">
        <v>46203</v>
      </c>
      <c r="B157" s="108">
        <v>45900</v>
      </c>
      <c r="C157" s="109" t="s">
        <v>93</v>
      </c>
      <c r="D157" s="109" t="s">
        <v>94</v>
      </c>
      <c r="E157" s="109" t="s">
        <v>95</v>
      </c>
      <c r="F157" s="110">
        <v>862.17</v>
      </c>
      <c r="G157" s="111">
        <v>862.17</v>
      </c>
      <c r="H157" s="109" t="b">
        <v>1</v>
      </c>
      <c r="I157" s="113">
        <v>0</v>
      </c>
    </row>
    <row r="158" spans="1:9">
      <c r="A158" s="114">
        <v>46203</v>
      </c>
      <c r="B158" s="115">
        <v>45900</v>
      </c>
      <c r="C158" s="116" t="s">
        <v>93</v>
      </c>
      <c r="D158" s="116" t="s">
        <v>86</v>
      </c>
      <c r="E158" s="116" t="s">
        <v>96</v>
      </c>
      <c r="F158" s="117">
        <v>1400263.37</v>
      </c>
      <c r="G158" s="118">
        <v>1400263.37</v>
      </c>
      <c r="H158" s="109" t="b">
        <v>1</v>
      </c>
      <c r="I158" s="113">
        <v>0</v>
      </c>
    </row>
    <row r="159" spans="1:9">
      <c r="A159" s="107">
        <v>46203</v>
      </c>
      <c r="B159" s="108">
        <v>45900</v>
      </c>
      <c r="C159" s="109" t="s">
        <v>93</v>
      </c>
      <c r="D159" s="109" t="s">
        <v>86</v>
      </c>
      <c r="E159" s="109" t="s">
        <v>97</v>
      </c>
      <c r="F159" s="110">
        <v>65475.09</v>
      </c>
      <c r="G159" s="111">
        <v>65475.09</v>
      </c>
      <c r="H159" s="109" t="b">
        <v>1</v>
      </c>
      <c r="I159" s="113">
        <v>0</v>
      </c>
    </row>
    <row r="160" spans="1:9">
      <c r="A160" s="114">
        <v>46203</v>
      </c>
      <c r="B160" s="115">
        <v>45900</v>
      </c>
      <c r="C160" s="116" t="s">
        <v>93</v>
      </c>
      <c r="D160" s="116" t="s">
        <v>86</v>
      </c>
      <c r="E160" s="116" t="s">
        <v>98</v>
      </c>
      <c r="F160" s="117">
        <v>54573409.740000002</v>
      </c>
      <c r="G160" s="118">
        <v>54573409.740000002</v>
      </c>
      <c r="H160" s="109" t="b">
        <v>1</v>
      </c>
      <c r="I160" s="113">
        <v>0</v>
      </c>
    </row>
    <row r="161" spans="1:9">
      <c r="A161" s="107">
        <v>46203</v>
      </c>
      <c r="B161" s="108">
        <v>45900</v>
      </c>
      <c r="C161" s="109" t="s">
        <v>93</v>
      </c>
      <c r="D161" s="109" t="s">
        <v>86</v>
      </c>
      <c r="E161" s="109" t="s">
        <v>99</v>
      </c>
      <c r="F161" s="110">
        <v>865462.7</v>
      </c>
      <c r="G161" s="111">
        <v>865462.7</v>
      </c>
      <c r="H161" s="109" t="b">
        <v>1</v>
      </c>
      <c r="I161" s="113">
        <v>0</v>
      </c>
    </row>
    <row r="162" spans="1:9">
      <c r="A162" s="114">
        <v>46203</v>
      </c>
      <c r="B162" s="115">
        <v>45900</v>
      </c>
      <c r="C162" s="116" t="s">
        <v>93</v>
      </c>
      <c r="D162" s="116" t="s">
        <v>86</v>
      </c>
      <c r="E162" s="116" t="s">
        <v>100</v>
      </c>
      <c r="F162" s="117">
        <v>15996840.560000001</v>
      </c>
      <c r="G162" s="118">
        <v>15996840.560000001</v>
      </c>
      <c r="H162" s="109" t="b">
        <v>1</v>
      </c>
      <c r="I162" s="113">
        <v>0</v>
      </c>
    </row>
    <row r="163" spans="1:9">
      <c r="A163" s="114">
        <v>46203</v>
      </c>
      <c r="B163" s="115">
        <v>45900</v>
      </c>
      <c r="C163" s="116" t="s">
        <v>93</v>
      </c>
      <c r="D163" s="116" t="s">
        <v>86</v>
      </c>
      <c r="E163" s="116" t="s">
        <v>101</v>
      </c>
      <c r="F163" s="117">
        <v>41164075.020000003</v>
      </c>
      <c r="G163" s="118">
        <v>41164075.020000003</v>
      </c>
      <c r="H163" s="109" t="b">
        <v>1</v>
      </c>
      <c r="I163" s="113">
        <v>0</v>
      </c>
    </row>
    <row r="164" spans="1:9">
      <c r="A164" s="107">
        <v>46203</v>
      </c>
      <c r="B164" s="108">
        <v>45900</v>
      </c>
      <c r="C164" s="109" t="s">
        <v>93</v>
      </c>
      <c r="D164" s="109" t="s">
        <v>86</v>
      </c>
      <c r="E164" s="109" t="s">
        <v>102</v>
      </c>
      <c r="F164" s="110">
        <v>1075743.19</v>
      </c>
      <c r="G164" s="111">
        <v>1075743.19</v>
      </c>
      <c r="H164" s="109" t="b">
        <v>1</v>
      </c>
      <c r="I164" s="113">
        <v>0</v>
      </c>
    </row>
    <row r="165" spans="1:9">
      <c r="A165" s="114">
        <v>46203</v>
      </c>
      <c r="B165" s="115">
        <v>45900</v>
      </c>
      <c r="C165" s="116" t="s">
        <v>93</v>
      </c>
      <c r="D165" s="116" t="s">
        <v>86</v>
      </c>
      <c r="E165" s="116" t="s">
        <v>103</v>
      </c>
      <c r="F165" s="117">
        <v>1356293.06</v>
      </c>
      <c r="G165" s="118">
        <v>1356293.06</v>
      </c>
      <c r="H165" s="109" t="b">
        <v>1</v>
      </c>
      <c r="I165" s="113">
        <v>0</v>
      </c>
    </row>
    <row r="166" spans="1:9">
      <c r="A166" s="114">
        <v>46203</v>
      </c>
      <c r="B166" s="115">
        <v>45900</v>
      </c>
      <c r="C166" s="116" t="s">
        <v>93</v>
      </c>
      <c r="D166" s="116" t="s">
        <v>86</v>
      </c>
      <c r="E166" s="116" t="s">
        <v>104</v>
      </c>
      <c r="F166" s="117">
        <v>101692.44</v>
      </c>
      <c r="G166" s="118">
        <v>101692.44</v>
      </c>
      <c r="H166" s="109" t="b">
        <v>1</v>
      </c>
      <c r="I166" s="113">
        <v>0</v>
      </c>
    </row>
    <row r="167" spans="1:9">
      <c r="A167" s="107">
        <v>46203</v>
      </c>
      <c r="B167" s="108">
        <v>45900</v>
      </c>
      <c r="C167" s="109" t="s">
        <v>93</v>
      </c>
      <c r="D167" s="109" t="s">
        <v>86</v>
      </c>
      <c r="E167" s="109" t="s">
        <v>105</v>
      </c>
      <c r="F167" s="110">
        <v>8606250.8200000003</v>
      </c>
      <c r="G167" s="111">
        <v>8356250.8200000003</v>
      </c>
      <c r="H167" s="109" t="b">
        <v>0</v>
      </c>
      <c r="I167" s="113">
        <v>-250000</v>
      </c>
    </row>
    <row r="168" spans="1:9">
      <c r="A168" s="114">
        <v>46203</v>
      </c>
      <c r="B168" s="115">
        <v>45900</v>
      </c>
      <c r="C168" s="116" t="s">
        <v>93</v>
      </c>
      <c r="D168" s="116" t="s">
        <v>86</v>
      </c>
      <c r="E168" s="116" t="s">
        <v>106</v>
      </c>
      <c r="F168" s="117">
        <v>9520181.9399999995</v>
      </c>
      <c r="G168" s="118">
        <v>9520181.9399999995</v>
      </c>
      <c r="H168" s="109" t="b">
        <v>1</v>
      </c>
      <c r="I168" s="113">
        <v>0</v>
      </c>
    </row>
    <row r="169" spans="1:9">
      <c r="A169" s="114">
        <v>46203</v>
      </c>
      <c r="B169" s="115">
        <v>45900</v>
      </c>
      <c r="C169" s="116" t="s">
        <v>93</v>
      </c>
      <c r="D169" s="116" t="s">
        <v>86</v>
      </c>
      <c r="E169" s="116" t="s">
        <v>107</v>
      </c>
      <c r="F169" s="117">
        <v>48598.99</v>
      </c>
      <c r="G169" s="118">
        <v>48598.99</v>
      </c>
      <c r="H169" s="109" t="b">
        <v>1</v>
      </c>
      <c r="I169" s="113">
        <v>0</v>
      </c>
    </row>
    <row r="170" spans="1:9">
      <c r="A170" s="114">
        <v>46203</v>
      </c>
      <c r="B170" s="115">
        <v>45900</v>
      </c>
      <c r="C170" s="116" t="s">
        <v>93</v>
      </c>
      <c r="D170" s="116" t="s">
        <v>86</v>
      </c>
      <c r="E170" s="116" t="s">
        <v>108</v>
      </c>
      <c r="F170" s="117">
        <v>3656787.33</v>
      </c>
      <c r="G170" s="118">
        <v>3656787.33</v>
      </c>
      <c r="H170" s="109" t="b">
        <v>1</v>
      </c>
      <c r="I170" s="113">
        <v>0</v>
      </c>
    </row>
    <row r="171" spans="1:9">
      <c r="A171" s="114">
        <v>46203</v>
      </c>
      <c r="B171" s="115">
        <v>45900</v>
      </c>
      <c r="C171" s="116" t="s">
        <v>93</v>
      </c>
      <c r="D171" s="116" t="s">
        <v>86</v>
      </c>
      <c r="E171" s="116" t="s">
        <v>109</v>
      </c>
      <c r="F171" s="117">
        <v>28087.51</v>
      </c>
      <c r="G171" s="118">
        <v>28087.51</v>
      </c>
      <c r="H171" s="109" t="b">
        <v>1</v>
      </c>
      <c r="I171" s="113">
        <v>0</v>
      </c>
    </row>
    <row r="172" spans="1:9">
      <c r="A172" s="114">
        <v>46203</v>
      </c>
      <c r="B172" s="115">
        <v>45900</v>
      </c>
      <c r="C172" s="116" t="s">
        <v>93</v>
      </c>
      <c r="D172" s="116" t="s">
        <v>86</v>
      </c>
      <c r="E172" s="116" t="s">
        <v>110</v>
      </c>
      <c r="F172" s="117">
        <v>1648606.35</v>
      </c>
      <c r="G172" s="118">
        <v>1648606.35</v>
      </c>
      <c r="H172" s="109" t="b">
        <v>1</v>
      </c>
      <c r="I172" s="113">
        <v>0</v>
      </c>
    </row>
    <row r="173" spans="1:9">
      <c r="A173" s="107">
        <v>46203</v>
      </c>
      <c r="B173" s="108">
        <v>45900</v>
      </c>
      <c r="C173" s="109" t="s">
        <v>93</v>
      </c>
      <c r="D173" s="109" t="s">
        <v>86</v>
      </c>
      <c r="E173" s="109" t="s">
        <v>111</v>
      </c>
      <c r="F173" s="110">
        <v>146617.35999999999</v>
      </c>
      <c r="G173" s="111">
        <v>146617.35999999999</v>
      </c>
      <c r="H173" s="109" t="b">
        <v>1</v>
      </c>
      <c r="I173" s="113">
        <v>0</v>
      </c>
    </row>
    <row r="174" spans="1:9">
      <c r="A174" s="114">
        <v>46203</v>
      </c>
      <c r="B174" s="115">
        <v>45900</v>
      </c>
      <c r="C174" s="116" t="s">
        <v>93</v>
      </c>
      <c r="D174" s="116" t="s">
        <v>86</v>
      </c>
      <c r="E174" s="116" t="s">
        <v>112</v>
      </c>
      <c r="F174" s="117">
        <v>2133946.7400000002</v>
      </c>
      <c r="G174" s="118">
        <v>2133946.7400000002</v>
      </c>
      <c r="H174" s="109" t="b">
        <v>1</v>
      </c>
      <c r="I174" s="113">
        <v>0</v>
      </c>
    </row>
    <row r="175" spans="1:9">
      <c r="A175" s="114">
        <v>46203</v>
      </c>
      <c r="B175" s="115">
        <v>45900</v>
      </c>
      <c r="C175" s="116" t="s">
        <v>93</v>
      </c>
      <c r="D175" s="116" t="s">
        <v>87</v>
      </c>
      <c r="E175" s="116" t="s">
        <v>113</v>
      </c>
      <c r="F175" s="117">
        <v>84752.63</v>
      </c>
      <c r="G175" s="118">
        <v>84752.63</v>
      </c>
      <c r="H175" s="109" t="b">
        <v>1</v>
      </c>
      <c r="I175" s="113">
        <v>0</v>
      </c>
    </row>
    <row r="176" spans="1:9">
      <c r="A176" s="114">
        <v>46203</v>
      </c>
      <c r="B176" s="115">
        <v>45900</v>
      </c>
      <c r="C176" s="116" t="s">
        <v>93</v>
      </c>
      <c r="D176" s="116" t="s">
        <v>87</v>
      </c>
      <c r="E176" s="116" t="s">
        <v>114</v>
      </c>
      <c r="F176" s="117">
        <v>7049486.9800000004</v>
      </c>
      <c r="G176" s="118">
        <v>7049486.9800000004</v>
      </c>
      <c r="H176" s="109" t="b">
        <v>1</v>
      </c>
      <c r="I176" s="113">
        <v>0</v>
      </c>
    </row>
    <row r="177" spans="1:9">
      <c r="A177" s="107">
        <v>46203</v>
      </c>
      <c r="B177" s="108">
        <v>45900</v>
      </c>
      <c r="C177" s="109" t="s">
        <v>93</v>
      </c>
      <c r="D177" s="109" t="s">
        <v>87</v>
      </c>
      <c r="E177" s="109" t="s">
        <v>115</v>
      </c>
      <c r="F177" s="110">
        <v>328022.98</v>
      </c>
      <c r="G177" s="111">
        <v>328022.98</v>
      </c>
      <c r="H177" s="109" t="b">
        <v>1</v>
      </c>
      <c r="I177" s="113">
        <v>0</v>
      </c>
    </row>
    <row r="178" spans="1:9">
      <c r="A178" s="114">
        <v>46203</v>
      </c>
      <c r="B178" s="115">
        <v>45900</v>
      </c>
      <c r="C178" s="116" t="s">
        <v>93</v>
      </c>
      <c r="D178" s="116" t="s">
        <v>87</v>
      </c>
      <c r="E178" s="116" t="s">
        <v>116</v>
      </c>
      <c r="F178" s="117">
        <v>2899142.96</v>
      </c>
      <c r="G178" s="118">
        <v>2899142.96</v>
      </c>
      <c r="H178" s="109" t="b">
        <v>1</v>
      </c>
      <c r="I178" s="113">
        <v>0</v>
      </c>
    </row>
    <row r="179" spans="1:9">
      <c r="A179" s="107">
        <v>46203</v>
      </c>
      <c r="B179" s="108">
        <v>45900</v>
      </c>
      <c r="C179" s="109" t="s">
        <v>93</v>
      </c>
      <c r="D179" s="109" t="s">
        <v>87</v>
      </c>
      <c r="E179" s="109" t="s">
        <v>117</v>
      </c>
      <c r="F179" s="110">
        <v>106795.26</v>
      </c>
      <c r="G179" s="111">
        <v>106795.26</v>
      </c>
      <c r="H179" s="109" t="b">
        <v>1</v>
      </c>
      <c r="I179" s="113">
        <v>0</v>
      </c>
    </row>
    <row r="180" spans="1:9">
      <c r="A180" s="114">
        <v>46203</v>
      </c>
      <c r="B180" s="115">
        <v>45900</v>
      </c>
      <c r="C180" s="116" t="s">
        <v>93</v>
      </c>
      <c r="D180" s="116" t="s">
        <v>87</v>
      </c>
      <c r="E180" s="116" t="s">
        <v>118</v>
      </c>
      <c r="F180" s="117">
        <v>20674.87</v>
      </c>
      <c r="G180" s="118">
        <v>20674.87</v>
      </c>
      <c r="H180" s="109" t="b">
        <v>1</v>
      </c>
      <c r="I180" s="113">
        <v>0</v>
      </c>
    </row>
    <row r="181" spans="1:9">
      <c r="A181" s="107">
        <v>46203</v>
      </c>
      <c r="B181" s="108">
        <v>45900</v>
      </c>
      <c r="C181" s="109" t="s">
        <v>119</v>
      </c>
      <c r="D181" s="109" t="s">
        <v>94</v>
      </c>
      <c r="E181" s="109" t="s">
        <v>120</v>
      </c>
      <c r="F181" s="110">
        <v>11498.7</v>
      </c>
      <c r="G181" s="111">
        <v>11498.7</v>
      </c>
      <c r="H181" s="109" t="b">
        <v>1</v>
      </c>
      <c r="I181" s="113">
        <v>0</v>
      </c>
    </row>
    <row r="182" spans="1:9">
      <c r="A182" s="114">
        <v>46203</v>
      </c>
      <c r="B182" s="115">
        <v>45900</v>
      </c>
      <c r="C182" s="116" t="s">
        <v>119</v>
      </c>
      <c r="D182" s="116" t="s">
        <v>94</v>
      </c>
      <c r="E182" s="116" t="s">
        <v>121</v>
      </c>
      <c r="F182" s="117">
        <v>609.25</v>
      </c>
      <c r="G182" s="118">
        <v>609.25</v>
      </c>
      <c r="H182" s="109" t="b">
        <v>1</v>
      </c>
      <c r="I182" s="113">
        <v>0</v>
      </c>
    </row>
    <row r="183" spans="1:9">
      <c r="A183" s="114">
        <v>46203</v>
      </c>
      <c r="B183" s="115">
        <v>45900</v>
      </c>
      <c r="C183" s="116" t="s">
        <v>119</v>
      </c>
      <c r="D183" s="116" t="s">
        <v>94</v>
      </c>
      <c r="E183" s="116" t="s">
        <v>122</v>
      </c>
      <c r="F183" s="117">
        <v>11221.62</v>
      </c>
      <c r="G183" s="118">
        <v>11221.62</v>
      </c>
      <c r="H183" s="109" t="b">
        <v>1</v>
      </c>
      <c r="I183" s="113">
        <v>0</v>
      </c>
    </row>
    <row r="184" spans="1:9">
      <c r="A184" s="114">
        <v>46203</v>
      </c>
      <c r="B184" s="115">
        <v>45900</v>
      </c>
      <c r="C184" s="116" t="s">
        <v>119</v>
      </c>
      <c r="D184" s="116" t="s">
        <v>94</v>
      </c>
      <c r="E184" s="116" t="s">
        <v>123</v>
      </c>
      <c r="F184" s="117">
        <v>36472.53</v>
      </c>
      <c r="G184" s="118">
        <v>36472.53</v>
      </c>
      <c r="H184" s="109" t="b">
        <v>1</v>
      </c>
      <c r="I184" s="113">
        <v>0</v>
      </c>
    </row>
    <row r="185" spans="1:9">
      <c r="A185" s="114">
        <v>46203</v>
      </c>
      <c r="B185" s="115">
        <v>45900</v>
      </c>
      <c r="C185" s="116" t="s">
        <v>119</v>
      </c>
      <c r="D185" s="116" t="s">
        <v>86</v>
      </c>
      <c r="E185" s="116" t="s">
        <v>124</v>
      </c>
      <c r="F185" s="117">
        <v>1774231.02</v>
      </c>
      <c r="G185" s="118">
        <v>1774231.02</v>
      </c>
      <c r="H185" s="109" t="b">
        <v>1</v>
      </c>
      <c r="I185" s="113">
        <v>0</v>
      </c>
    </row>
    <row r="186" spans="1:9">
      <c r="A186" s="114">
        <v>46203</v>
      </c>
      <c r="B186" s="115">
        <v>45900</v>
      </c>
      <c r="C186" s="116" t="s">
        <v>119</v>
      </c>
      <c r="D186" s="116" t="s">
        <v>86</v>
      </c>
      <c r="E186" s="116" t="s">
        <v>125</v>
      </c>
      <c r="F186" s="117">
        <v>42459.87</v>
      </c>
      <c r="G186" s="118">
        <v>42459.87</v>
      </c>
      <c r="H186" s="109" t="b">
        <v>1</v>
      </c>
      <c r="I186" s="113">
        <v>0</v>
      </c>
    </row>
    <row r="187" spans="1:9">
      <c r="A187" s="114">
        <v>46203</v>
      </c>
      <c r="B187" s="115">
        <v>45900</v>
      </c>
      <c r="C187" s="116" t="s">
        <v>119</v>
      </c>
      <c r="D187" s="116" t="s">
        <v>86</v>
      </c>
      <c r="E187" s="116" t="s">
        <v>126</v>
      </c>
      <c r="F187" s="117">
        <v>1741.46</v>
      </c>
      <c r="G187" s="118">
        <v>1741.46</v>
      </c>
      <c r="H187" s="109" t="b">
        <v>1</v>
      </c>
      <c r="I187" s="113">
        <v>0</v>
      </c>
    </row>
    <row r="188" spans="1:9">
      <c r="A188" s="114">
        <v>46203</v>
      </c>
      <c r="B188" s="115">
        <v>45900</v>
      </c>
      <c r="C188" s="116" t="s">
        <v>119</v>
      </c>
      <c r="D188" s="116" t="s">
        <v>86</v>
      </c>
      <c r="E188" s="116" t="s">
        <v>127</v>
      </c>
      <c r="F188" s="117">
        <v>56771.68</v>
      </c>
      <c r="G188" s="118">
        <v>56771.68</v>
      </c>
      <c r="H188" s="109" t="b">
        <v>1</v>
      </c>
      <c r="I188" s="113">
        <v>0</v>
      </c>
    </row>
    <row r="189" spans="1:9">
      <c r="A189" s="107">
        <v>46203</v>
      </c>
      <c r="B189" s="108">
        <v>45900</v>
      </c>
      <c r="C189" s="109" t="s">
        <v>119</v>
      </c>
      <c r="D189" s="109" t="s">
        <v>87</v>
      </c>
      <c r="E189" s="109" t="s">
        <v>88</v>
      </c>
      <c r="F189" s="110">
        <v>3854.9</v>
      </c>
      <c r="G189" s="111">
        <v>3854.9</v>
      </c>
      <c r="H189" s="109" t="b">
        <v>1</v>
      </c>
      <c r="I189" s="113">
        <v>0</v>
      </c>
    </row>
    <row r="190" spans="1:9">
      <c r="A190" s="114">
        <v>46203</v>
      </c>
      <c r="B190" s="115">
        <v>45900</v>
      </c>
      <c r="C190" s="116" t="s">
        <v>119</v>
      </c>
      <c r="D190" s="116" t="s">
        <v>87</v>
      </c>
      <c r="E190" s="116" t="s">
        <v>128</v>
      </c>
      <c r="F190" s="117">
        <v>2886.31</v>
      </c>
      <c r="G190" s="118">
        <v>2886.31</v>
      </c>
      <c r="H190" s="109" t="b">
        <v>1</v>
      </c>
      <c r="I190" s="113">
        <v>0</v>
      </c>
    </row>
    <row r="191" spans="1:9">
      <c r="A191" s="114">
        <v>46203</v>
      </c>
      <c r="B191" s="115">
        <v>45900</v>
      </c>
      <c r="C191" s="116" t="s">
        <v>119</v>
      </c>
      <c r="D191" s="116" t="s">
        <v>87</v>
      </c>
      <c r="E191" s="116" t="s">
        <v>129</v>
      </c>
      <c r="F191" s="117">
        <v>21279.72</v>
      </c>
      <c r="G191" s="118">
        <v>21279.72</v>
      </c>
      <c r="H191" s="109" t="b">
        <v>1</v>
      </c>
      <c r="I191" s="113">
        <v>0</v>
      </c>
    </row>
    <row r="192" spans="1:9">
      <c r="A192" s="114">
        <v>46203</v>
      </c>
      <c r="B192" s="115">
        <v>45900</v>
      </c>
      <c r="C192" s="116" t="s">
        <v>119</v>
      </c>
      <c r="D192" s="116" t="s">
        <v>87</v>
      </c>
      <c r="E192" s="116" t="s">
        <v>130</v>
      </c>
      <c r="F192" s="117">
        <v>269607.96999999997</v>
      </c>
      <c r="G192" s="118">
        <v>269607.96999999997</v>
      </c>
      <c r="H192" s="109" t="b">
        <v>1</v>
      </c>
      <c r="I192" s="113">
        <v>0</v>
      </c>
    </row>
    <row r="193" spans="1:9">
      <c r="A193" s="114">
        <v>46203</v>
      </c>
      <c r="B193" s="115">
        <v>45900</v>
      </c>
      <c r="C193" s="116" t="s">
        <v>119</v>
      </c>
      <c r="D193" s="116" t="s">
        <v>87</v>
      </c>
      <c r="E193" s="116" t="s">
        <v>131</v>
      </c>
      <c r="F193" s="117">
        <v>124115.98</v>
      </c>
      <c r="G193" s="118">
        <v>124115.98</v>
      </c>
      <c r="H193" s="109" t="b">
        <v>1</v>
      </c>
      <c r="I193" s="113">
        <v>0</v>
      </c>
    </row>
    <row r="194" spans="1:9">
      <c r="A194" s="114">
        <v>46203</v>
      </c>
      <c r="B194" s="115">
        <v>45900</v>
      </c>
      <c r="C194" s="116" t="s">
        <v>119</v>
      </c>
      <c r="D194" s="116" t="s">
        <v>87</v>
      </c>
      <c r="E194" s="116" t="s">
        <v>132</v>
      </c>
      <c r="F194" s="117">
        <v>42536.46</v>
      </c>
      <c r="G194" s="118">
        <v>42536.46</v>
      </c>
      <c r="H194" s="109" t="b">
        <v>1</v>
      </c>
      <c r="I194" s="113">
        <v>0</v>
      </c>
    </row>
    <row r="195" spans="1:9">
      <c r="A195" s="114">
        <v>46203</v>
      </c>
      <c r="B195" s="115">
        <v>45900</v>
      </c>
      <c r="C195" s="116" t="s">
        <v>119</v>
      </c>
      <c r="D195" s="116" t="s">
        <v>87</v>
      </c>
      <c r="E195" s="116" t="s">
        <v>133</v>
      </c>
      <c r="F195" s="117">
        <v>84853.47</v>
      </c>
      <c r="G195" s="118">
        <v>84853.47</v>
      </c>
      <c r="H195" s="109" t="b">
        <v>1</v>
      </c>
      <c r="I195" s="113">
        <v>0</v>
      </c>
    </row>
    <row r="196" spans="1:9">
      <c r="A196" s="114">
        <v>46203</v>
      </c>
      <c r="B196" s="115">
        <v>45900</v>
      </c>
      <c r="C196" s="116" t="s">
        <v>119</v>
      </c>
      <c r="D196" s="116" t="s">
        <v>87</v>
      </c>
      <c r="E196" s="116" t="s">
        <v>134</v>
      </c>
      <c r="F196" s="117">
        <v>2738.34</v>
      </c>
      <c r="G196" s="118">
        <v>2738.34</v>
      </c>
      <c r="H196" s="109" t="b">
        <v>1</v>
      </c>
      <c r="I196" s="113">
        <v>0</v>
      </c>
    </row>
    <row r="197" spans="1:9">
      <c r="A197" s="114">
        <v>46203</v>
      </c>
      <c r="B197" s="115">
        <v>45900</v>
      </c>
      <c r="C197" s="116" t="s">
        <v>119</v>
      </c>
      <c r="D197" s="116" t="s">
        <v>87</v>
      </c>
      <c r="E197" s="116" t="s">
        <v>135</v>
      </c>
      <c r="F197" s="117">
        <v>1171.19</v>
      </c>
      <c r="G197" s="118">
        <v>1171.19</v>
      </c>
      <c r="H197" s="109" t="b">
        <v>1</v>
      </c>
      <c r="I197" s="113">
        <v>0</v>
      </c>
    </row>
    <row r="198" spans="1:9">
      <c r="A198" s="107">
        <v>46203</v>
      </c>
      <c r="B198" s="108">
        <v>45900</v>
      </c>
      <c r="C198" s="109" t="s">
        <v>119</v>
      </c>
      <c r="D198" s="109" t="s">
        <v>87</v>
      </c>
      <c r="E198" s="109" t="s">
        <v>136</v>
      </c>
      <c r="F198" s="110">
        <v>8517.4</v>
      </c>
      <c r="G198" s="111">
        <v>8517.4</v>
      </c>
      <c r="H198" s="109" t="b">
        <v>1</v>
      </c>
      <c r="I198" s="113">
        <v>0</v>
      </c>
    </row>
    <row r="199" spans="1:9">
      <c r="A199" s="114">
        <v>46203</v>
      </c>
      <c r="B199" s="115">
        <v>45900</v>
      </c>
      <c r="C199" s="116" t="s">
        <v>119</v>
      </c>
      <c r="D199" s="116" t="s">
        <v>87</v>
      </c>
      <c r="E199" s="116" t="s">
        <v>137</v>
      </c>
      <c r="F199" s="117">
        <v>3410.89</v>
      </c>
      <c r="G199" s="118">
        <v>3410.89</v>
      </c>
      <c r="H199" s="109" t="b">
        <v>1</v>
      </c>
      <c r="I199" s="113">
        <v>0</v>
      </c>
    </row>
    <row r="200" spans="1:9">
      <c r="A200" s="114">
        <v>46203</v>
      </c>
      <c r="B200" s="115">
        <v>45900</v>
      </c>
      <c r="C200" s="116" t="s">
        <v>119</v>
      </c>
      <c r="D200" s="116" t="s">
        <v>87</v>
      </c>
      <c r="E200" s="116" t="s">
        <v>138</v>
      </c>
      <c r="F200" s="117">
        <v>62624.23</v>
      </c>
      <c r="G200" s="118">
        <v>62624.23</v>
      </c>
      <c r="H200" s="109" t="b">
        <v>1</v>
      </c>
      <c r="I200" s="113">
        <v>0</v>
      </c>
    </row>
    <row r="201" spans="1:9">
      <c r="A201" s="114">
        <v>46203</v>
      </c>
      <c r="B201" s="115">
        <v>45900</v>
      </c>
      <c r="C201" s="116" t="s">
        <v>119</v>
      </c>
      <c r="D201" s="116" t="s">
        <v>87</v>
      </c>
      <c r="E201" s="116" t="s">
        <v>139</v>
      </c>
      <c r="F201" s="117">
        <v>12037.77</v>
      </c>
      <c r="G201" s="118">
        <v>12037.77</v>
      </c>
      <c r="H201" s="109" t="b">
        <v>1</v>
      </c>
      <c r="I201" s="113">
        <v>0</v>
      </c>
    </row>
    <row r="202" spans="1:9">
      <c r="A202" s="114">
        <v>46203</v>
      </c>
      <c r="B202" s="115">
        <v>45900</v>
      </c>
      <c r="C202" s="116" t="s">
        <v>119</v>
      </c>
      <c r="D202" s="116" t="s">
        <v>87</v>
      </c>
      <c r="E202" s="116" t="s">
        <v>140</v>
      </c>
      <c r="F202" s="117">
        <v>654451.34</v>
      </c>
      <c r="G202" s="118">
        <v>654451.34</v>
      </c>
      <c r="H202" s="109" t="b">
        <v>1</v>
      </c>
      <c r="I202" s="113">
        <v>0</v>
      </c>
    </row>
    <row r="203" spans="1:9">
      <c r="A203" s="107">
        <v>46203</v>
      </c>
      <c r="B203" s="108">
        <v>45900</v>
      </c>
      <c r="C203" s="109" t="s">
        <v>119</v>
      </c>
      <c r="D203" s="109" t="s">
        <v>87</v>
      </c>
      <c r="E203" s="109" t="s">
        <v>141</v>
      </c>
      <c r="F203" s="110">
        <v>10569.02</v>
      </c>
      <c r="G203" s="111">
        <v>10569.02</v>
      </c>
      <c r="H203" s="109" t="b">
        <v>1</v>
      </c>
      <c r="I203" s="113">
        <v>0</v>
      </c>
    </row>
    <row r="204" spans="1:9">
      <c r="A204" s="114">
        <v>46203</v>
      </c>
      <c r="B204" s="115">
        <v>45900</v>
      </c>
      <c r="C204" s="116" t="s">
        <v>119</v>
      </c>
      <c r="D204" s="116" t="s">
        <v>87</v>
      </c>
      <c r="E204" s="116" t="s">
        <v>142</v>
      </c>
      <c r="F204" s="117">
        <v>4520.66</v>
      </c>
      <c r="G204" s="118">
        <v>4520.66</v>
      </c>
      <c r="H204" s="109" t="b">
        <v>1</v>
      </c>
      <c r="I204" s="113">
        <v>0</v>
      </c>
    </row>
    <row r="205" spans="1:9">
      <c r="A205" s="107">
        <v>46203</v>
      </c>
      <c r="B205" s="108">
        <v>45900</v>
      </c>
      <c r="C205" s="109" t="s">
        <v>119</v>
      </c>
      <c r="D205" s="109" t="s">
        <v>87</v>
      </c>
      <c r="E205" s="109" t="s">
        <v>143</v>
      </c>
      <c r="F205" s="110">
        <v>14014.12</v>
      </c>
      <c r="G205" s="111">
        <v>14014.12</v>
      </c>
      <c r="H205" s="109" t="b">
        <v>1</v>
      </c>
      <c r="I205" s="113">
        <v>0</v>
      </c>
    </row>
    <row r="206" spans="1:9">
      <c r="A206" s="114">
        <v>46203</v>
      </c>
      <c r="B206" s="115">
        <v>45900</v>
      </c>
      <c r="C206" s="116" t="s">
        <v>119</v>
      </c>
      <c r="D206" s="116" t="s">
        <v>87</v>
      </c>
      <c r="E206" s="116" t="s">
        <v>144</v>
      </c>
      <c r="F206" s="117">
        <v>513.16999999999996</v>
      </c>
      <c r="G206" s="118">
        <v>513.16999999999996</v>
      </c>
      <c r="H206" s="109" t="b">
        <v>1</v>
      </c>
      <c r="I206" s="113">
        <v>0</v>
      </c>
    </row>
    <row r="207" spans="1:9">
      <c r="A207" s="114">
        <v>46203</v>
      </c>
      <c r="B207" s="115">
        <v>45900</v>
      </c>
      <c r="C207" s="116" t="s">
        <v>145</v>
      </c>
      <c r="D207" s="116" t="s">
        <v>94</v>
      </c>
      <c r="E207" s="116" t="s">
        <v>146</v>
      </c>
      <c r="F207" s="117">
        <v>32616.36</v>
      </c>
      <c r="G207" s="118">
        <v>32616.36</v>
      </c>
      <c r="H207" s="109" t="b">
        <v>1</v>
      </c>
      <c r="I207" s="113">
        <v>0</v>
      </c>
    </row>
    <row r="208" spans="1:9">
      <c r="A208" s="114">
        <v>46203</v>
      </c>
      <c r="B208" s="115">
        <v>45900</v>
      </c>
      <c r="C208" s="116" t="s">
        <v>145</v>
      </c>
      <c r="D208" s="116" t="s">
        <v>94</v>
      </c>
      <c r="E208" s="116" t="s">
        <v>147</v>
      </c>
      <c r="F208" s="117">
        <v>13620.96</v>
      </c>
      <c r="G208" s="118">
        <v>13620.96</v>
      </c>
      <c r="H208" s="109" t="b">
        <v>1</v>
      </c>
      <c r="I208" s="113">
        <v>0</v>
      </c>
    </row>
    <row r="209" spans="1:9">
      <c r="A209" s="114">
        <v>46203</v>
      </c>
      <c r="B209" s="115">
        <v>45900</v>
      </c>
      <c r="C209" s="116" t="s">
        <v>145</v>
      </c>
      <c r="D209" s="116" t="s">
        <v>86</v>
      </c>
      <c r="E209" s="116" t="s">
        <v>148</v>
      </c>
      <c r="F209" s="117">
        <v>252175.44</v>
      </c>
      <c r="G209" s="118">
        <v>252175.44</v>
      </c>
      <c r="H209" s="109" t="b">
        <v>1</v>
      </c>
      <c r="I209" s="113">
        <v>0</v>
      </c>
    </row>
    <row r="210" spans="1:9">
      <c r="A210" s="107">
        <v>46203</v>
      </c>
      <c r="B210" s="108">
        <v>45900</v>
      </c>
      <c r="C210" s="109" t="s">
        <v>145</v>
      </c>
      <c r="D210" s="109" t="s">
        <v>86</v>
      </c>
      <c r="E210" s="109" t="s">
        <v>149</v>
      </c>
      <c r="F210" s="110">
        <v>1823012.6</v>
      </c>
      <c r="G210" s="111">
        <v>1823012.6</v>
      </c>
      <c r="H210" s="109" t="b">
        <v>1</v>
      </c>
      <c r="I210" s="113">
        <v>0</v>
      </c>
    </row>
    <row r="211" spans="1:9">
      <c r="A211" s="114">
        <v>46203</v>
      </c>
      <c r="B211" s="115">
        <v>45900</v>
      </c>
      <c r="C211" s="116" t="s">
        <v>145</v>
      </c>
      <c r="D211" s="116" t="s">
        <v>86</v>
      </c>
      <c r="E211" s="116" t="s">
        <v>150</v>
      </c>
      <c r="F211" s="117">
        <v>2034834.02</v>
      </c>
      <c r="G211" s="118">
        <v>2034834.02</v>
      </c>
      <c r="H211" s="109" t="b">
        <v>1</v>
      </c>
      <c r="I211" s="113">
        <v>0</v>
      </c>
    </row>
    <row r="212" spans="1:9">
      <c r="A212" s="114">
        <v>46203</v>
      </c>
      <c r="B212" s="115">
        <v>45900</v>
      </c>
      <c r="C212" s="116" t="s">
        <v>145</v>
      </c>
      <c r="D212" s="116" t="s">
        <v>86</v>
      </c>
      <c r="E212" s="116" t="s">
        <v>151</v>
      </c>
      <c r="F212" s="117">
        <v>189116.2</v>
      </c>
      <c r="G212" s="118">
        <v>189116.2</v>
      </c>
      <c r="H212" s="109" t="b">
        <v>1</v>
      </c>
      <c r="I212" s="113">
        <v>0</v>
      </c>
    </row>
    <row r="213" spans="1:9">
      <c r="A213" s="114">
        <v>46203</v>
      </c>
      <c r="B213" s="115">
        <v>45900</v>
      </c>
      <c r="C213" s="116" t="s">
        <v>145</v>
      </c>
      <c r="D213" s="116" t="s">
        <v>86</v>
      </c>
      <c r="E213" s="116" t="s">
        <v>152</v>
      </c>
      <c r="F213" s="117">
        <v>1220.81</v>
      </c>
      <c r="G213" s="118">
        <v>1220.81</v>
      </c>
      <c r="H213" s="109" t="b">
        <v>1</v>
      </c>
      <c r="I213" s="113">
        <v>0</v>
      </c>
    </row>
    <row r="214" spans="1:9">
      <c r="A214" s="107">
        <v>46203</v>
      </c>
      <c r="B214" s="108">
        <v>45900</v>
      </c>
      <c r="C214" s="109" t="s">
        <v>145</v>
      </c>
      <c r="D214" s="109" t="s">
        <v>86</v>
      </c>
      <c r="E214" s="109" t="s">
        <v>153</v>
      </c>
      <c r="F214" s="110">
        <v>971.15</v>
      </c>
      <c r="G214" s="111">
        <v>971.15</v>
      </c>
      <c r="H214" s="109" t="b">
        <v>1</v>
      </c>
      <c r="I214" s="113">
        <v>0</v>
      </c>
    </row>
    <row r="215" spans="1:9">
      <c r="A215" s="114">
        <v>46203</v>
      </c>
      <c r="B215" s="115">
        <v>45900</v>
      </c>
      <c r="C215" s="116" t="s">
        <v>145</v>
      </c>
      <c r="D215" s="116" t="s">
        <v>86</v>
      </c>
      <c r="E215" s="116" t="s">
        <v>154</v>
      </c>
      <c r="F215" s="117">
        <v>160850.85999999999</v>
      </c>
      <c r="G215" s="118">
        <v>160850.85999999999</v>
      </c>
      <c r="H215" s="109" t="b">
        <v>1</v>
      </c>
      <c r="I215" s="113">
        <v>0</v>
      </c>
    </row>
    <row r="216" spans="1:9">
      <c r="A216" s="114">
        <v>46203</v>
      </c>
      <c r="B216" s="115">
        <v>45900</v>
      </c>
      <c r="C216" s="116" t="s">
        <v>145</v>
      </c>
      <c r="D216" s="116" t="s">
        <v>86</v>
      </c>
      <c r="E216" s="116" t="s">
        <v>155</v>
      </c>
      <c r="F216" s="117">
        <v>361633.42</v>
      </c>
      <c r="G216" s="118">
        <v>361633.42</v>
      </c>
      <c r="H216" s="109" t="b">
        <v>1</v>
      </c>
      <c r="I216" s="113">
        <v>0</v>
      </c>
    </row>
    <row r="217" spans="1:9">
      <c r="A217" s="114">
        <v>46203</v>
      </c>
      <c r="B217" s="115">
        <v>45900</v>
      </c>
      <c r="C217" s="116" t="s">
        <v>156</v>
      </c>
      <c r="D217" s="116" t="s">
        <v>86</v>
      </c>
      <c r="E217" s="116" t="s">
        <v>157</v>
      </c>
      <c r="F217" s="117">
        <v>161217.92000000001</v>
      </c>
      <c r="G217" s="118">
        <v>161217.92000000001</v>
      </c>
      <c r="H217" s="109" t="b">
        <v>1</v>
      </c>
      <c r="I217" s="113">
        <v>0</v>
      </c>
    </row>
    <row r="218" spans="1:9">
      <c r="A218" s="107">
        <v>46203</v>
      </c>
      <c r="B218" s="108">
        <v>45900</v>
      </c>
      <c r="C218" s="109" t="s">
        <v>156</v>
      </c>
      <c r="D218" s="109" t="s">
        <v>86</v>
      </c>
      <c r="E218" s="109" t="s">
        <v>158</v>
      </c>
      <c r="F218" s="110">
        <v>3502.54</v>
      </c>
      <c r="G218" s="111">
        <v>3502.54</v>
      </c>
      <c r="H218" s="109" t="b">
        <v>1</v>
      </c>
      <c r="I218" s="113">
        <v>0</v>
      </c>
    </row>
    <row r="219" spans="1:9">
      <c r="A219" s="114">
        <v>46203</v>
      </c>
      <c r="B219" s="115">
        <v>45900</v>
      </c>
      <c r="C219" s="116" t="s">
        <v>156</v>
      </c>
      <c r="D219" s="116" t="s">
        <v>86</v>
      </c>
      <c r="E219" s="116" t="s">
        <v>159</v>
      </c>
      <c r="F219" s="117">
        <v>2681.55</v>
      </c>
      <c r="G219" s="118">
        <v>2681.55</v>
      </c>
      <c r="H219" s="109" t="b">
        <v>1</v>
      </c>
      <c r="I219" s="113">
        <v>0</v>
      </c>
    </row>
    <row r="220" spans="1:9">
      <c r="A220" s="114">
        <v>46203</v>
      </c>
      <c r="B220" s="115">
        <v>45900</v>
      </c>
      <c r="C220" s="116" t="s">
        <v>160</v>
      </c>
      <c r="D220" s="116" t="s">
        <v>94</v>
      </c>
      <c r="E220" s="116" t="s">
        <v>161</v>
      </c>
      <c r="F220" s="117">
        <v>4589.82</v>
      </c>
      <c r="G220" s="118">
        <v>4589.82</v>
      </c>
      <c r="H220" s="109" t="b">
        <v>1</v>
      </c>
      <c r="I220" s="113">
        <v>0</v>
      </c>
    </row>
    <row r="221" spans="1:9">
      <c r="A221" s="107">
        <v>46203</v>
      </c>
      <c r="B221" s="108">
        <v>45900</v>
      </c>
      <c r="C221" s="109" t="s">
        <v>160</v>
      </c>
      <c r="D221" s="109" t="s">
        <v>86</v>
      </c>
      <c r="E221" s="109" t="s">
        <v>162</v>
      </c>
      <c r="F221" s="110">
        <v>218.24</v>
      </c>
      <c r="G221" s="111">
        <v>218.24</v>
      </c>
      <c r="H221" s="109" t="b">
        <v>1</v>
      </c>
      <c r="I221" s="113">
        <v>0</v>
      </c>
    </row>
    <row r="222" spans="1:9">
      <c r="A222" s="114">
        <v>46203</v>
      </c>
      <c r="B222" s="115">
        <v>45900</v>
      </c>
      <c r="C222" s="116" t="s">
        <v>160</v>
      </c>
      <c r="D222" s="116" t="s">
        <v>86</v>
      </c>
      <c r="E222" s="116" t="s">
        <v>160</v>
      </c>
      <c r="F222" s="117">
        <v>543.75</v>
      </c>
      <c r="G222" s="118">
        <v>543.75</v>
      </c>
      <c r="H222" s="109" t="b">
        <v>1</v>
      </c>
      <c r="I222" s="113">
        <v>0</v>
      </c>
    </row>
    <row r="223" spans="1:9">
      <c r="A223" s="114">
        <v>46203</v>
      </c>
      <c r="B223" s="115">
        <v>45900</v>
      </c>
      <c r="C223" s="116" t="s">
        <v>160</v>
      </c>
      <c r="D223" s="116" t="s">
        <v>86</v>
      </c>
      <c r="E223" s="116" t="s">
        <v>163</v>
      </c>
      <c r="F223" s="117">
        <v>850162.47</v>
      </c>
      <c r="G223" s="118">
        <v>850162.47</v>
      </c>
      <c r="H223" s="109" t="b">
        <v>1</v>
      </c>
      <c r="I223" s="113">
        <v>0</v>
      </c>
    </row>
    <row r="224" spans="1:9">
      <c r="A224" s="114">
        <v>46203</v>
      </c>
      <c r="B224" s="115">
        <v>45900</v>
      </c>
      <c r="C224" s="116" t="s">
        <v>160</v>
      </c>
      <c r="D224" s="116" t="s">
        <v>87</v>
      </c>
      <c r="E224" s="116" t="s">
        <v>164</v>
      </c>
      <c r="F224" s="117">
        <v>831.57</v>
      </c>
      <c r="G224" s="118">
        <v>831.57</v>
      </c>
      <c r="H224" s="109" t="b">
        <v>1</v>
      </c>
      <c r="I224" s="113">
        <v>0</v>
      </c>
    </row>
    <row r="225" spans="1:9">
      <c r="A225" s="114">
        <v>46203</v>
      </c>
      <c r="B225" s="115">
        <v>45900</v>
      </c>
      <c r="C225" s="116" t="s">
        <v>160</v>
      </c>
      <c r="D225" s="116" t="s">
        <v>87</v>
      </c>
      <c r="E225" s="116" t="s">
        <v>165</v>
      </c>
      <c r="F225" s="117">
        <v>831.57</v>
      </c>
      <c r="G225" s="118">
        <v>831.57</v>
      </c>
      <c r="H225" s="109" t="b">
        <v>1</v>
      </c>
      <c r="I225" s="113">
        <v>0</v>
      </c>
    </row>
    <row r="226" spans="1:9">
      <c r="A226" s="107">
        <v>46203</v>
      </c>
      <c r="B226" s="108">
        <v>45900</v>
      </c>
      <c r="C226" s="109" t="s">
        <v>166</v>
      </c>
      <c r="D226" s="109" t="s">
        <v>86</v>
      </c>
      <c r="E226" s="109" t="s">
        <v>167</v>
      </c>
      <c r="F226" s="110">
        <v>1275613.54</v>
      </c>
      <c r="G226" s="111">
        <v>1275613.54</v>
      </c>
      <c r="H226" s="109" t="b">
        <v>1</v>
      </c>
      <c r="I226" s="113">
        <v>0</v>
      </c>
    </row>
    <row r="227" spans="1:9">
      <c r="A227" s="114">
        <v>46203</v>
      </c>
      <c r="B227" s="115">
        <v>45900</v>
      </c>
      <c r="C227" s="116" t="s">
        <v>166</v>
      </c>
      <c r="D227" s="116" t="s">
        <v>86</v>
      </c>
      <c r="E227" s="116" t="s">
        <v>168</v>
      </c>
      <c r="F227" s="117">
        <v>483186.56</v>
      </c>
      <c r="G227" s="118">
        <v>483186.56</v>
      </c>
      <c r="H227" s="109" t="b">
        <v>1</v>
      </c>
      <c r="I227" s="113">
        <v>0</v>
      </c>
    </row>
    <row r="228" spans="1:9">
      <c r="A228" s="107">
        <v>46203</v>
      </c>
      <c r="B228" s="108">
        <v>45900</v>
      </c>
      <c r="C228" s="109" t="s">
        <v>166</v>
      </c>
      <c r="D228" s="109" t="s">
        <v>87</v>
      </c>
      <c r="E228" s="109" t="s">
        <v>169</v>
      </c>
      <c r="F228" s="110">
        <v>47600.89</v>
      </c>
      <c r="G228" s="111">
        <v>47600.89</v>
      </c>
      <c r="H228" s="109" t="b">
        <v>1</v>
      </c>
      <c r="I228" s="113">
        <v>0</v>
      </c>
    </row>
    <row r="229" spans="1:9">
      <c r="A229" s="114">
        <v>46203</v>
      </c>
      <c r="B229" s="115">
        <v>45900</v>
      </c>
      <c r="C229" s="116" t="s">
        <v>166</v>
      </c>
      <c r="D229" s="116" t="s">
        <v>87</v>
      </c>
      <c r="E229" s="116" t="s">
        <v>170</v>
      </c>
      <c r="F229" s="117">
        <v>3992.13</v>
      </c>
      <c r="G229" s="118">
        <v>3992.13</v>
      </c>
      <c r="H229" s="109" t="b">
        <v>1</v>
      </c>
      <c r="I229" s="113">
        <v>0</v>
      </c>
    </row>
    <row r="230" spans="1:9">
      <c r="A230" s="114">
        <v>46203</v>
      </c>
      <c r="B230" s="115">
        <v>45900</v>
      </c>
      <c r="C230" s="116" t="s">
        <v>166</v>
      </c>
      <c r="D230" s="116" t="s">
        <v>87</v>
      </c>
      <c r="E230" s="116" t="s">
        <v>171</v>
      </c>
      <c r="F230" s="117">
        <v>135830.07999999999</v>
      </c>
      <c r="G230" s="118">
        <v>135830.07999999999</v>
      </c>
      <c r="H230" s="109" t="b">
        <v>1</v>
      </c>
      <c r="I230" s="113">
        <v>0</v>
      </c>
    </row>
    <row r="231" spans="1:9">
      <c r="A231" s="114">
        <v>46203</v>
      </c>
      <c r="B231" s="115">
        <v>45900</v>
      </c>
      <c r="C231" s="116" t="s">
        <v>166</v>
      </c>
      <c r="D231" s="116" t="s">
        <v>87</v>
      </c>
      <c r="E231" s="116" t="s">
        <v>172</v>
      </c>
      <c r="F231" s="117">
        <v>439.2</v>
      </c>
      <c r="G231" s="118">
        <v>439.2</v>
      </c>
      <c r="H231" s="109" t="b">
        <v>1</v>
      </c>
      <c r="I231" s="113">
        <v>0</v>
      </c>
    </row>
    <row r="232" spans="1:9">
      <c r="A232" s="107">
        <v>46203</v>
      </c>
      <c r="B232" s="108">
        <v>45900</v>
      </c>
      <c r="C232" s="109" t="s">
        <v>166</v>
      </c>
      <c r="D232" s="109" t="s">
        <v>87</v>
      </c>
      <c r="E232" s="109" t="s">
        <v>173</v>
      </c>
      <c r="F232" s="110">
        <v>4443.13</v>
      </c>
      <c r="G232" s="111">
        <v>4443.13</v>
      </c>
      <c r="H232" s="109" t="b">
        <v>1</v>
      </c>
      <c r="I232" s="113">
        <v>0</v>
      </c>
    </row>
    <row r="233" spans="1:9">
      <c r="A233" s="114">
        <v>46203</v>
      </c>
      <c r="B233" s="115">
        <v>45900</v>
      </c>
      <c r="C233" s="116" t="s">
        <v>166</v>
      </c>
      <c r="D233" s="116" t="s">
        <v>87</v>
      </c>
      <c r="E233" s="116" t="s">
        <v>174</v>
      </c>
      <c r="F233" s="117">
        <v>5550.47</v>
      </c>
      <c r="G233" s="118">
        <v>5550.47</v>
      </c>
      <c r="H233" s="109" t="b">
        <v>1</v>
      </c>
      <c r="I233" s="113">
        <v>0</v>
      </c>
    </row>
    <row r="234" spans="1:9">
      <c r="A234" s="114">
        <v>46203</v>
      </c>
      <c r="B234" s="115">
        <v>45900</v>
      </c>
      <c r="C234" s="116" t="s">
        <v>166</v>
      </c>
      <c r="D234" s="116" t="s">
        <v>87</v>
      </c>
      <c r="E234" s="116" t="s">
        <v>175</v>
      </c>
      <c r="F234" s="117">
        <v>4482.25</v>
      </c>
      <c r="G234" s="118">
        <v>4482.25</v>
      </c>
      <c r="H234" s="109" t="b">
        <v>1</v>
      </c>
      <c r="I234" s="113">
        <v>0</v>
      </c>
    </row>
    <row r="235" spans="1:9">
      <c r="A235" s="114">
        <v>46203</v>
      </c>
      <c r="B235" s="115">
        <v>45900</v>
      </c>
      <c r="C235" s="116" t="s">
        <v>166</v>
      </c>
      <c r="D235" s="116" t="s">
        <v>87</v>
      </c>
      <c r="E235" s="116" t="s">
        <v>176</v>
      </c>
      <c r="F235" s="117">
        <v>1259.95</v>
      </c>
      <c r="G235" s="118">
        <v>1259.95</v>
      </c>
      <c r="H235" s="109" t="b">
        <v>1</v>
      </c>
      <c r="I235" s="113">
        <v>0</v>
      </c>
    </row>
    <row r="236" spans="1:9">
      <c r="A236" s="114">
        <v>46203</v>
      </c>
      <c r="B236" s="115">
        <v>45900</v>
      </c>
      <c r="C236" s="116" t="s">
        <v>166</v>
      </c>
      <c r="D236" s="116" t="s">
        <v>87</v>
      </c>
      <c r="E236" s="116" t="s">
        <v>177</v>
      </c>
      <c r="F236" s="117">
        <v>22476.58</v>
      </c>
      <c r="G236" s="118">
        <v>22476.58</v>
      </c>
      <c r="H236" s="109" t="b">
        <v>1</v>
      </c>
      <c r="I236" s="113">
        <v>0</v>
      </c>
    </row>
    <row r="237" spans="1:9">
      <c r="A237" s="107">
        <v>46203</v>
      </c>
      <c r="B237" s="108">
        <v>45900</v>
      </c>
      <c r="C237" s="109" t="s">
        <v>178</v>
      </c>
      <c r="D237" s="109" t="s">
        <v>86</v>
      </c>
      <c r="E237" s="109" t="s">
        <v>179</v>
      </c>
      <c r="F237" s="110">
        <v>3485.22</v>
      </c>
      <c r="G237" s="111">
        <v>3485.22</v>
      </c>
      <c r="H237" s="109" t="b">
        <v>1</v>
      </c>
      <c r="I237" s="113">
        <v>0</v>
      </c>
    </row>
    <row r="238" spans="1:9">
      <c r="A238" s="114">
        <v>46203</v>
      </c>
      <c r="B238" s="115">
        <v>45900</v>
      </c>
      <c r="C238" s="116" t="s">
        <v>178</v>
      </c>
      <c r="D238" s="116" t="s">
        <v>86</v>
      </c>
      <c r="E238" s="116" t="s">
        <v>180</v>
      </c>
      <c r="F238" s="117">
        <v>36161.160000000003</v>
      </c>
      <c r="G238" s="118">
        <v>36161.160000000003</v>
      </c>
      <c r="H238" s="109" t="b">
        <v>1</v>
      </c>
      <c r="I238" s="113">
        <v>0</v>
      </c>
    </row>
    <row r="239" spans="1:9">
      <c r="A239" s="114">
        <v>46203</v>
      </c>
      <c r="B239" s="115">
        <v>45900</v>
      </c>
      <c r="C239" s="116" t="s">
        <v>178</v>
      </c>
      <c r="D239" s="116" t="s">
        <v>86</v>
      </c>
      <c r="E239" s="116" t="s">
        <v>181</v>
      </c>
      <c r="F239" s="117">
        <v>3241.15</v>
      </c>
      <c r="G239" s="118">
        <v>3241.15</v>
      </c>
      <c r="H239" s="109" t="b">
        <v>1</v>
      </c>
      <c r="I239" s="113">
        <v>0</v>
      </c>
    </row>
    <row r="240" spans="1:9">
      <c r="A240" s="114">
        <v>46203</v>
      </c>
      <c r="B240" s="115">
        <v>45900</v>
      </c>
      <c r="C240" s="116" t="s">
        <v>178</v>
      </c>
      <c r="D240" s="116" t="s">
        <v>86</v>
      </c>
      <c r="E240" s="116" t="s">
        <v>182</v>
      </c>
      <c r="F240" s="117">
        <v>580680.37</v>
      </c>
      <c r="G240" s="118">
        <v>580680.37</v>
      </c>
      <c r="H240" s="109" t="b">
        <v>1</v>
      </c>
      <c r="I240" s="113">
        <v>0</v>
      </c>
    </row>
    <row r="241" spans="1:9">
      <c r="A241" s="114">
        <v>46203</v>
      </c>
      <c r="B241" s="115">
        <v>45900</v>
      </c>
      <c r="C241" s="116" t="s">
        <v>178</v>
      </c>
      <c r="D241" s="116" t="s">
        <v>87</v>
      </c>
      <c r="E241" s="116" t="s">
        <v>183</v>
      </c>
      <c r="F241" s="117">
        <v>113085.42</v>
      </c>
      <c r="G241" s="118">
        <v>113085.42</v>
      </c>
      <c r="H241" s="109" t="b">
        <v>1</v>
      </c>
      <c r="I241" s="113">
        <v>0</v>
      </c>
    </row>
    <row r="242" spans="1:9">
      <c r="A242" s="107">
        <v>46203</v>
      </c>
      <c r="B242" s="108">
        <v>45900</v>
      </c>
      <c r="C242" s="109" t="s">
        <v>184</v>
      </c>
      <c r="D242" s="109" t="s">
        <v>86</v>
      </c>
      <c r="E242" s="109" t="s">
        <v>185</v>
      </c>
      <c r="F242" s="110">
        <v>2588.3000000000002</v>
      </c>
      <c r="G242" s="111">
        <v>2588.3000000000002</v>
      </c>
      <c r="H242" s="109" t="b">
        <v>1</v>
      </c>
      <c r="I242" s="113">
        <v>0</v>
      </c>
    </row>
    <row r="243" spans="1:9">
      <c r="A243" s="114">
        <v>46203</v>
      </c>
      <c r="B243" s="115">
        <v>45900</v>
      </c>
      <c r="C243" s="116" t="s">
        <v>184</v>
      </c>
      <c r="D243" s="116" t="s">
        <v>86</v>
      </c>
      <c r="E243" s="116" t="s">
        <v>186</v>
      </c>
      <c r="F243" s="117">
        <v>17032.7</v>
      </c>
      <c r="G243" s="118">
        <v>17032.7</v>
      </c>
      <c r="H243" s="109" t="b">
        <v>1</v>
      </c>
      <c r="I243" s="113">
        <v>0</v>
      </c>
    </row>
    <row r="244" spans="1:9">
      <c r="A244" s="114">
        <v>46203</v>
      </c>
      <c r="B244" s="115">
        <v>45900</v>
      </c>
      <c r="C244" s="116" t="s">
        <v>184</v>
      </c>
      <c r="D244" s="116" t="s">
        <v>86</v>
      </c>
      <c r="E244" s="116" t="s">
        <v>187</v>
      </c>
      <c r="F244" s="117">
        <v>151781.85</v>
      </c>
      <c r="G244" s="118">
        <v>151781.85</v>
      </c>
      <c r="H244" s="109" t="b">
        <v>1</v>
      </c>
      <c r="I244" s="113">
        <v>0</v>
      </c>
    </row>
    <row r="245" spans="1:9">
      <c r="A245" s="114">
        <v>46203</v>
      </c>
      <c r="B245" s="115">
        <v>45900</v>
      </c>
      <c r="C245" s="116" t="s">
        <v>184</v>
      </c>
      <c r="D245" s="116" t="s">
        <v>86</v>
      </c>
      <c r="E245" s="116" t="s">
        <v>188</v>
      </c>
      <c r="F245" s="117">
        <v>4678.38</v>
      </c>
      <c r="G245" s="118">
        <v>4678.38</v>
      </c>
      <c r="H245" s="109" t="b">
        <v>1</v>
      </c>
      <c r="I245" s="113">
        <v>0</v>
      </c>
    </row>
    <row r="246" spans="1:9">
      <c r="A246" s="114">
        <v>46203</v>
      </c>
      <c r="B246" s="115">
        <v>45900</v>
      </c>
      <c r="C246" s="116" t="s">
        <v>184</v>
      </c>
      <c r="D246" s="116" t="s">
        <v>86</v>
      </c>
      <c r="E246" s="116" t="s">
        <v>189</v>
      </c>
      <c r="F246" s="117">
        <v>6225.87</v>
      </c>
      <c r="G246" s="118">
        <v>6225.87</v>
      </c>
      <c r="H246" s="109" t="b">
        <v>1</v>
      </c>
      <c r="I246" s="113">
        <v>0</v>
      </c>
    </row>
    <row r="247" spans="1:9">
      <c r="A247" s="107">
        <v>46203</v>
      </c>
      <c r="B247" s="108">
        <v>45900</v>
      </c>
      <c r="C247" s="109" t="s">
        <v>184</v>
      </c>
      <c r="D247" s="109" t="s">
        <v>87</v>
      </c>
      <c r="E247" s="109" t="s">
        <v>190</v>
      </c>
      <c r="F247" s="110">
        <v>15985.32</v>
      </c>
      <c r="G247" s="111">
        <v>15985.32</v>
      </c>
      <c r="H247" s="109" t="b">
        <v>1</v>
      </c>
      <c r="I247" s="113">
        <v>0</v>
      </c>
    </row>
    <row r="248" spans="1:9">
      <c r="A248" s="114">
        <v>46203</v>
      </c>
      <c r="B248" s="115">
        <v>45900</v>
      </c>
      <c r="C248" s="116" t="s">
        <v>184</v>
      </c>
      <c r="D248" s="116" t="s">
        <v>87</v>
      </c>
      <c r="E248" s="116" t="s">
        <v>191</v>
      </c>
      <c r="F248" s="117">
        <v>6039.39</v>
      </c>
      <c r="G248" s="118">
        <v>6039.39</v>
      </c>
      <c r="H248" s="109" t="b">
        <v>1</v>
      </c>
      <c r="I248" s="113">
        <v>0</v>
      </c>
    </row>
    <row r="249" spans="1:9">
      <c r="A249" s="114">
        <v>46203</v>
      </c>
      <c r="B249" s="115">
        <v>45900</v>
      </c>
      <c r="C249" s="116" t="s">
        <v>184</v>
      </c>
      <c r="D249" s="116" t="s">
        <v>87</v>
      </c>
      <c r="E249" s="116" t="s">
        <v>192</v>
      </c>
      <c r="F249" s="117">
        <v>3414.88</v>
      </c>
      <c r="G249" s="118">
        <v>3414.88</v>
      </c>
      <c r="H249" s="109" t="b">
        <v>1</v>
      </c>
      <c r="I249" s="113">
        <v>0</v>
      </c>
    </row>
    <row r="250" spans="1:9">
      <c r="A250" s="114">
        <v>46203</v>
      </c>
      <c r="B250" s="115">
        <v>45900</v>
      </c>
      <c r="C250" s="116" t="s">
        <v>193</v>
      </c>
      <c r="D250" s="116" t="s">
        <v>94</v>
      </c>
      <c r="E250" s="116" t="s">
        <v>194</v>
      </c>
      <c r="F250" s="117">
        <v>1588.67</v>
      </c>
      <c r="G250" s="118">
        <v>1588.67</v>
      </c>
      <c r="H250" s="109" t="b">
        <v>1</v>
      </c>
      <c r="I250" s="113">
        <v>0</v>
      </c>
    </row>
    <row r="251" spans="1:9">
      <c r="A251" s="107">
        <v>46203</v>
      </c>
      <c r="B251" s="108">
        <v>45900</v>
      </c>
      <c r="C251" s="109" t="s">
        <v>193</v>
      </c>
      <c r="D251" s="109" t="s">
        <v>94</v>
      </c>
      <c r="E251" s="109" t="s">
        <v>195</v>
      </c>
      <c r="F251" s="110">
        <v>191.97</v>
      </c>
      <c r="G251" s="111">
        <v>191.97</v>
      </c>
      <c r="H251" s="109" t="b">
        <v>1</v>
      </c>
      <c r="I251" s="113">
        <v>0</v>
      </c>
    </row>
    <row r="252" spans="1:9">
      <c r="A252" s="114">
        <v>46203</v>
      </c>
      <c r="B252" s="115">
        <v>45900</v>
      </c>
      <c r="C252" s="116" t="s">
        <v>193</v>
      </c>
      <c r="D252" s="116" t="s">
        <v>86</v>
      </c>
      <c r="E252" s="116" t="s">
        <v>196</v>
      </c>
      <c r="F252" s="117">
        <v>27380.76</v>
      </c>
      <c r="G252" s="118">
        <v>27380.76</v>
      </c>
      <c r="H252" s="109" t="b">
        <v>1</v>
      </c>
      <c r="I252" s="113">
        <v>0</v>
      </c>
    </row>
    <row r="253" spans="1:9">
      <c r="A253" s="107">
        <v>46203</v>
      </c>
      <c r="B253" s="108">
        <v>45900</v>
      </c>
      <c r="C253" s="109" t="s">
        <v>193</v>
      </c>
      <c r="D253" s="109" t="s">
        <v>86</v>
      </c>
      <c r="E253" s="109" t="s">
        <v>197</v>
      </c>
      <c r="F253" s="110">
        <v>2607019.2000000002</v>
      </c>
      <c r="G253" s="111">
        <v>2590352.54</v>
      </c>
      <c r="H253" s="109" t="b">
        <v>0</v>
      </c>
      <c r="I253" s="113">
        <v>-16666.660000000149</v>
      </c>
    </row>
    <row r="254" spans="1:9">
      <c r="A254" s="114">
        <v>46203</v>
      </c>
      <c r="B254" s="115">
        <v>45900</v>
      </c>
      <c r="C254" s="116" t="s">
        <v>193</v>
      </c>
      <c r="D254" s="116" t="s">
        <v>86</v>
      </c>
      <c r="E254" s="116" t="s">
        <v>198</v>
      </c>
      <c r="F254" s="117">
        <v>76134.09</v>
      </c>
      <c r="G254" s="118">
        <v>92800.75</v>
      </c>
      <c r="H254" s="109" t="b">
        <v>0</v>
      </c>
      <c r="I254" s="113">
        <v>16666.660000000003</v>
      </c>
    </row>
    <row r="255" spans="1:9">
      <c r="A255" s="114">
        <v>46203</v>
      </c>
      <c r="B255" s="115">
        <v>45900</v>
      </c>
      <c r="C255" s="116" t="s">
        <v>193</v>
      </c>
      <c r="D255" s="116" t="s">
        <v>87</v>
      </c>
      <c r="E255" s="116" t="s">
        <v>88</v>
      </c>
      <c r="F255" s="117">
        <v>1879.05</v>
      </c>
      <c r="G255" s="118">
        <v>1879.05</v>
      </c>
      <c r="H255" s="109" t="b">
        <v>1</v>
      </c>
      <c r="I255" s="113">
        <v>0</v>
      </c>
    </row>
    <row r="256" spans="1:9">
      <c r="A256" s="114">
        <v>46203</v>
      </c>
      <c r="B256" s="115">
        <v>45900</v>
      </c>
      <c r="C256" s="116" t="s">
        <v>193</v>
      </c>
      <c r="D256" s="116" t="s">
        <v>87</v>
      </c>
      <c r="E256" s="116" t="s">
        <v>199</v>
      </c>
      <c r="F256" s="117">
        <v>98942.15</v>
      </c>
      <c r="G256" s="118">
        <v>98942.15</v>
      </c>
      <c r="H256" s="109" t="b">
        <v>1</v>
      </c>
      <c r="I256" s="113">
        <v>0</v>
      </c>
    </row>
    <row r="257" spans="1:9">
      <c r="A257" s="114">
        <v>46203</v>
      </c>
      <c r="B257" s="115">
        <v>45900</v>
      </c>
      <c r="C257" s="116" t="s">
        <v>193</v>
      </c>
      <c r="D257" s="116" t="s">
        <v>87</v>
      </c>
      <c r="E257" s="116" t="s">
        <v>200</v>
      </c>
      <c r="F257" s="117">
        <v>14397.23</v>
      </c>
      <c r="G257" s="118">
        <v>14397.23</v>
      </c>
      <c r="H257" s="109" t="b">
        <v>1</v>
      </c>
      <c r="I257" s="113">
        <v>0</v>
      </c>
    </row>
    <row r="258" spans="1:9">
      <c r="A258" s="107">
        <v>46203</v>
      </c>
      <c r="B258" s="108">
        <v>45900</v>
      </c>
      <c r="C258" s="109" t="s">
        <v>193</v>
      </c>
      <c r="D258" s="109" t="s">
        <v>87</v>
      </c>
      <c r="E258" s="109" t="s">
        <v>201</v>
      </c>
      <c r="F258" s="110">
        <v>12725.32</v>
      </c>
      <c r="G258" s="111">
        <v>12725.32</v>
      </c>
      <c r="H258" s="109" t="b">
        <v>1</v>
      </c>
      <c r="I258" s="113">
        <v>0</v>
      </c>
    </row>
    <row r="259" spans="1:9">
      <c r="A259" s="114">
        <v>46203</v>
      </c>
      <c r="B259" s="115">
        <v>45900</v>
      </c>
      <c r="C259" s="116" t="s">
        <v>193</v>
      </c>
      <c r="D259" s="116" t="s">
        <v>87</v>
      </c>
      <c r="E259" s="116" t="s">
        <v>202</v>
      </c>
      <c r="F259" s="117">
        <v>28200.53</v>
      </c>
      <c r="G259" s="118">
        <v>28200.53</v>
      </c>
      <c r="H259" s="109" t="b">
        <v>1</v>
      </c>
      <c r="I259" s="113">
        <v>0</v>
      </c>
    </row>
    <row r="260" spans="1:9">
      <c r="A260" s="114">
        <v>46203</v>
      </c>
      <c r="B260" s="115">
        <v>45900</v>
      </c>
      <c r="C260" s="116" t="s">
        <v>193</v>
      </c>
      <c r="D260" s="116" t="s">
        <v>87</v>
      </c>
      <c r="E260" s="116" t="s">
        <v>203</v>
      </c>
      <c r="F260" s="117">
        <v>16294.62</v>
      </c>
      <c r="G260" s="118">
        <v>16294.62</v>
      </c>
      <c r="H260" s="109" t="b">
        <v>1</v>
      </c>
      <c r="I260" s="113">
        <v>0</v>
      </c>
    </row>
    <row r="261" spans="1:9">
      <c r="A261" s="114">
        <v>46203</v>
      </c>
      <c r="B261" s="115">
        <v>45900</v>
      </c>
      <c r="C261" s="116" t="s">
        <v>193</v>
      </c>
      <c r="D261" s="116" t="s">
        <v>87</v>
      </c>
      <c r="E261" s="116" t="s">
        <v>204</v>
      </c>
      <c r="F261" s="117">
        <v>10215.64</v>
      </c>
      <c r="G261" s="118">
        <v>10215.64</v>
      </c>
      <c r="H261" s="109" t="b">
        <v>1</v>
      </c>
      <c r="I261" s="113">
        <v>0</v>
      </c>
    </row>
    <row r="262" spans="1:9">
      <c r="A262" s="114">
        <v>46203</v>
      </c>
      <c r="B262" s="115">
        <v>45900</v>
      </c>
      <c r="C262" s="116" t="s">
        <v>193</v>
      </c>
      <c r="D262" s="116" t="s">
        <v>87</v>
      </c>
      <c r="E262" s="116" t="s">
        <v>205</v>
      </c>
      <c r="F262" s="117">
        <v>52429.56</v>
      </c>
      <c r="G262" s="118">
        <v>52429.56</v>
      </c>
      <c r="H262" s="109" t="b">
        <v>1</v>
      </c>
      <c r="I262" s="113">
        <v>0</v>
      </c>
    </row>
    <row r="263" spans="1:9">
      <c r="A263" s="114">
        <v>46203</v>
      </c>
      <c r="B263" s="115">
        <v>45900</v>
      </c>
      <c r="C263" s="116" t="s">
        <v>206</v>
      </c>
      <c r="D263" s="116" t="s">
        <v>86</v>
      </c>
      <c r="E263" s="116" t="s">
        <v>207</v>
      </c>
      <c r="F263" s="117">
        <v>243083.07</v>
      </c>
      <c r="G263" s="118">
        <v>243083.07</v>
      </c>
      <c r="H263" s="109" t="b">
        <v>1</v>
      </c>
      <c r="I263" s="113">
        <v>0</v>
      </c>
    </row>
    <row r="264" spans="1:9">
      <c r="A264" s="114">
        <v>46203</v>
      </c>
      <c r="B264" s="115">
        <v>45900</v>
      </c>
      <c r="C264" s="116" t="s">
        <v>206</v>
      </c>
      <c r="D264" s="116" t="s">
        <v>87</v>
      </c>
      <c r="E264" s="116" t="s">
        <v>208</v>
      </c>
      <c r="F264" s="117">
        <v>14394.32</v>
      </c>
      <c r="G264" s="118">
        <v>14394.32</v>
      </c>
      <c r="H264" s="109" t="b">
        <v>1</v>
      </c>
      <c r="I264" s="113">
        <v>0</v>
      </c>
    </row>
    <row r="265" spans="1:9">
      <c r="A265" s="107">
        <v>46203</v>
      </c>
      <c r="B265" s="108">
        <v>45900</v>
      </c>
      <c r="C265" s="109" t="s">
        <v>209</v>
      </c>
      <c r="D265" s="109" t="s">
        <v>86</v>
      </c>
      <c r="E265" s="109" t="s">
        <v>210</v>
      </c>
      <c r="F265" s="110">
        <v>22376.29</v>
      </c>
      <c r="G265" s="111">
        <v>22376.29</v>
      </c>
      <c r="H265" s="109" t="b">
        <v>1</v>
      </c>
      <c r="I265" s="113">
        <v>0</v>
      </c>
    </row>
    <row r="266" spans="1:9">
      <c r="A266" s="114">
        <v>46203</v>
      </c>
      <c r="B266" s="115">
        <v>45900</v>
      </c>
      <c r="C266" s="116" t="s">
        <v>209</v>
      </c>
      <c r="D266" s="116" t="s">
        <v>86</v>
      </c>
      <c r="E266" s="116" t="s">
        <v>211</v>
      </c>
      <c r="F266" s="117">
        <v>73499.88</v>
      </c>
      <c r="G266" s="118">
        <v>73499.88</v>
      </c>
      <c r="H266" s="109" t="b">
        <v>1</v>
      </c>
      <c r="I266" s="113">
        <v>0</v>
      </c>
    </row>
    <row r="267" spans="1:9">
      <c r="A267" s="107">
        <v>46203</v>
      </c>
      <c r="B267" s="108">
        <v>45900</v>
      </c>
      <c r="C267" s="109" t="s">
        <v>209</v>
      </c>
      <c r="D267" s="109" t="s">
        <v>86</v>
      </c>
      <c r="E267" s="109" t="s">
        <v>212</v>
      </c>
      <c r="F267" s="110">
        <v>17815.080000000002</v>
      </c>
      <c r="G267" s="111">
        <v>17815.080000000002</v>
      </c>
      <c r="H267" s="109" t="b">
        <v>1</v>
      </c>
      <c r="I267" s="113">
        <v>0</v>
      </c>
    </row>
    <row r="268" spans="1:9">
      <c r="A268" s="114">
        <v>46203</v>
      </c>
      <c r="B268" s="115">
        <v>45900</v>
      </c>
      <c r="C268" s="116" t="s">
        <v>209</v>
      </c>
      <c r="D268" s="116" t="s">
        <v>86</v>
      </c>
      <c r="E268" s="116" t="s">
        <v>213</v>
      </c>
      <c r="F268" s="117">
        <v>1011.42</v>
      </c>
      <c r="G268" s="118">
        <v>1011.42</v>
      </c>
      <c r="H268" s="109" t="b">
        <v>1</v>
      </c>
      <c r="I268" s="113">
        <v>0</v>
      </c>
    </row>
    <row r="269" spans="1:9">
      <c r="A269" s="114">
        <v>46203</v>
      </c>
      <c r="B269" s="115">
        <v>45900</v>
      </c>
      <c r="C269" s="116" t="s">
        <v>209</v>
      </c>
      <c r="D269" s="116" t="s">
        <v>86</v>
      </c>
      <c r="E269" s="116" t="s">
        <v>214</v>
      </c>
      <c r="F269" s="117">
        <v>2327916.16</v>
      </c>
      <c r="G269" s="118">
        <v>2327916.16</v>
      </c>
      <c r="H269" s="109" t="b">
        <v>1</v>
      </c>
      <c r="I269" s="113">
        <v>0</v>
      </c>
    </row>
    <row r="270" spans="1:9">
      <c r="A270" s="114">
        <v>46203</v>
      </c>
      <c r="B270" s="115">
        <v>45900</v>
      </c>
      <c r="C270" s="116" t="s">
        <v>209</v>
      </c>
      <c r="D270" s="116" t="s">
        <v>86</v>
      </c>
      <c r="E270" s="116" t="s">
        <v>215</v>
      </c>
      <c r="F270" s="117">
        <v>148879.82999999999</v>
      </c>
      <c r="G270" s="118">
        <v>148879.82999999999</v>
      </c>
      <c r="H270" s="109" t="b">
        <v>1</v>
      </c>
      <c r="I270" s="113">
        <v>0</v>
      </c>
    </row>
    <row r="271" spans="1:9">
      <c r="A271" s="114">
        <v>46203</v>
      </c>
      <c r="B271" s="115">
        <v>45900</v>
      </c>
      <c r="C271" s="116" t="s">
        <v>209</v>
      </c>
      <c r="D271" s="116" t="s">
        <v>86</v>
      </c>
      <c r="E271" s="116" t="s">
        <v>216</v>
      </c>
      <c r="F271" s="117">
        <v>53453.32</v>
      </c>
      <c r="G271" s="118">
        <v>53453.32</v>
      </c>
      <c r="H271" s="109" t="b">
        <v>1</v>
      </c>
      <c r="I271" s="113">
        <v>0</v>
      </c>
    </row>
    <row r="272" spans="1:9">
      <c r="A272" s="114">
        <v>46203</v>
      </c>
      <c r="B272" s="115">
        <v>45900</v>
      </c>
      <c r="C272" s="116" t="s">
        <v>209</v>
      </c>
      <c r="D272" s="116" t="s">
        <v>86</v>
      </c>
      <c r="E272" s="116" t="s">
        <v>217</v>
      </c>
      <c r="F272" s="117">
        <v>102811.49</v>
      </c>
      <c r="G272" s="118">
        <v>102811.49</v>
      </c>
      <c r="H272" s="109" t="b">
        <v>1</v>
      </c>
      <c r="I272" s="113">
        <v>0</v>
      </c>
    </row>
    <row r="273" spans="1:9">
      <c r="A273" s="114">
        <v>46203</v>
      </c>
      <c r="B273" s="115">
        <v>45900</v>
      </c>
      <c r="C273" s="116" t="s">
        <v>209</v>
      </c>
      <c r="D273" s="116" t="s">
        <v>87</v>
      </c>
      <c r="E273" s="116" t="s">
        <v>218</v>
      </c>
      <c r="F273" s="117">
        <v>1786.66</v>
      </c>
      <c r="G273" s="118">
        <v>1786.66</v>
      </c>
      <c r="H273" s="109" t="b">
        <v>1</v>
      </c>
      <c r="I273" s="113">
        <v>0</v>
      </c>
    </row>
    <row r="274" spans="1:9">
      <c r="A274" s="107">
        <v>46203</v>
      </c>
      <c r="B274" s="108">
        <v>45900</v>
      </c>
      <c r="C274" s="109" t="s">
        <v>209</v>
      </c>
      <c r="D274" s="109" t="s">
        <v>87</v>
      </c>
      <c r="E274" s="109" t="s">
        <v>219</v>
      </c>
      <c r="F274" s="110">
        <v>1243.48</v>
      </c>
      <c r="G274" s="111">
        <v>1243.48</v>
      </c>
      <c r="H274" s="109" t="b">
        <v>1</v>
      </c>
      <c r="I274" s="113">
        <v>0</v>
      </c>
    </row>
    <row r="275" spans="1:9">
      <c r="A275" s="114">
        <v>46203</v>
      </c>
      <c r="B275" s="115">
        <v>45900</v>
      </c>
      <c r="C275" s="116" t="s">
        <v>209</v>
      </c>
      <c r="D275" s="116" t="s">
        <v>87</v>
      </c>
      <c r="E275" s="116" t="s">
        <v>220</v>
      </c>
      <c r="F275" s="117">
        <v>20095.62</v>
      </c>
      <c r="G275" s="118">
        <v>20095.62</v>
      </c>
      <c r="H275" s="109" t="b">
        <v>1</v>
      </c>
      <c r="I275" s="113">
        <v>0</v>
      </c>
    </row>
    <row r="276" spans="1:9">
      <c r="A276" s="114">
        <v>46203</v>
      </c>
      <c r="B276" s="115">
        <v>45900</v>
      </c>
      <c r="C276" s="116" t="s">
        <v>209</v>
      </c>
      <c r="D276" s="116" t="s">
        <v>87</v>
      </c>
      <c r="E276" s="116" t="s">
        <v>221</v>
      </c>
      <c r="F276" s="117">
        <v>11755.7</v>
      </c>
      <c r="G276" s="118">
        <v>11755.7</v>
      </c>
      <c r="H276" s="109" t="b">
        <v>1</v>
      </c>
      <c r="I276" s="113">
        <v>0</v>
      </c>
    </row>
    <row r="277" spans="1:9">
      <c r="A277" s="114">
        <v>46203</v>
      </c>
      <c r="B277" s="115">
        <v>45900</v>
      </c>
      <c r="C277" s="116" t="s">
        <v>209</v>
      </c>
      <c r="D277" s="116" t="s">
        <v>87</v>
      </c>
      <c r="E277" s="116" t="s">
        <v>222</v>
      </c>
      <c r="F277" s="117">
        <v>5284.75</v>
      </c>
      <c r="G277" s="118">
        <v>5284.75</v>
      </c>
      <c r="H277" s="109" t="b">
        <v>1</v>
      </c>
      <c r="I277" s="113">
        <v>0</v>
      </c>
    </row>
    <row r="278" spans="1:9">
      <c r="A278" s="114">
        <v>46203</v>
      </c>
      <c r="B278" s="115">
        <v>45900</v>
      </c>
      <c r="C278" s="116" t="s">
        <v>209</v>
      </c>
      <c r="D278" s="116" t="s">
        <v>87</v>
      </c>
      <c r="E278" s="116" t="s">
        <v>223</v>
      </c>
      <c r="F278" s="117">
        <v>586.14</v>
      </c>
      <c r="G278" s="118">
        <v>586.14</v>
      </c>
      <c r="H278" s="109" t="b">
        <v>1</v>
      </c>
      <c r="I278" s="113">
        <v>0</v>
      </c>
    </row>
    <row r="279" spans="1:9">
      <c r="A279" s="114">
        <v>46203</v>
      </c>
      <c r="B279" s="115">
        <v>45900</v>
      </c>
      <c r="C279" s="116" t="s">
        <v>224</v>
      </c>
      <c r="D279" s="116" t="s">
        <v>86</v>
      </c>
      <c r="E279" s="116" t="s">
        <v>225</v>
      </c>
      <c r="F279" s="117">
        <v>53306.44</v>
      </c>
      <c r="G279" s="118">
        <v>53306.44</v>
      </c>
      <c r="H279" s="109" t="b">
        <v>1</v>
      </c>
      <c r="I279" s="113">
        <v>0</v>
      </c>
    </row>
    <row r="280" spans="1:9">
      <c r="A280" s="114">
        <v>46203</v>
      </c>
      <c r="B280" s="115">
        <v>45900</v>
      </c>
      <c r="C280" s="116" t="s">
        <v>224</v>
      </c>
      <c r="D280" s="116" t="s">
        <v>86</v>
      </c>
      <c r="E280" s="116" t="s">
        <v>226</v>
      </c>
      <c r="F280" s="117">
        <v>286632.76</v>
      </c>
      <c r="G280" s="118">
        <v>286632.76</v>
      </c>
      <c r="H280" s="109" t="b">
        <v>1</v>
      </c>
      <c r="I280" s="113">
        <v>0</v>
      </c>
    </row>
    <row r="281" spans="1:9">
      <c r="A281" s="114">
        <v>46203</v>
      </c>
      <c r="B281" s="115">
        <v>45900</v>
      </c>
      <c r="C281" s="116" t="s">
        <v>224</v>
      </c>
      <c r="D281" s="116" t="s">
        <v>87</v>
      </c>
      <c r="E281" s="116" t="s">
        <v>227</v>
      </c>
      <c r="F281" s="117">
        <v>37300.15</v>
      </c>
      <c r="G281" s="118">
        <v>37300.15</v>
      </c>
      <c r="H281" s="109" t="b">
        <v>1</v>
      </c>
      <c r="I281" s="113">
        <v>0</v>
      </c>
    </row>
    <row r="282" spans="1:9">
      <c r="A282" s="107">
        <v>46203</v>
      </c>
      <c r="B282" s="108">
        <v>45900</v>
      </c>
      <c r="C282" s="109" t="s">
        <v>228</v>
      </c>
      <c r="D282" s="109" t="s">
        <v>86</v>
      </c>
      <c r="E282" s="109" t="s">
        <v>229</v>
      </c>
      <c r="F282" s="110">
        <v>2278790.13</v>
      </c>
      <c r="G282" s="111">
        <v>2278790.13</v>
      </c>
      <c r="H282" s="109" t="b">
        <v>1</v>
      </c>
      <c r="I282" s="113">
        <v>0</v>
      </c>
    </row>
    <row r="283" spans="1:9">
      <c r="A283" s="114">
        <v>46203</v>
      </c>
      <c r="B283" s="115">
        <v>45900</v>
      </c>
      <c r="C283" s="116" t="s">
        <v>228</v>
      </c>
      <c r="D283" s="116" t="s">
        <v>87</v>
      </c>
      <c r="E283" s="116" t="s">
        <v>88</v>
      </c>
      <c r="F283" s="117">
        <v>824.66</v>
      </c>
      <c r="G283" s="118">
        <v>824.66</v>
      </c>
      <c r="H283" s="109" t="b">
        <v>1</v>
      </c>
      <c r="I283" s="113">
        <v>0</v>
      </c>
    </row>
    <row r="284" spans="1:9">
      <c r="A284" s="107">
        <v>46203</v>
      </c>
      <c r="B284" s="108">
        <v>45900</v>
      </c>
      <c r="C284" s="109" t="s">
        <v>230</v>
      </c>
      <c r="D284" s="109" t="s">
        <v>94</v>
      </c>
      <c r="E284" s="109" t="s">
        <v>231</v>
      </c>
      <c r="F284" s="110">
        <v>10995.33</v>
      </c>
      <c r="G284" s="111">
        <v>10995.33</v>
      </c>
      <c r="H284" s="109" t="b">
        <v>1</v>
      </c>
      <c r="I284" s="113">
        <v>0</v>
      </c>
    </row>
    <row r="285" spans="1:9">
      <c r="A285" s="114">
        <v>46203</v>
      </c>
      <c r="B285" s="115">
        <v>45900</v>
      </c>
      <c r="C285" s="116" t="s">
        <v>230</v>
      </c>
      <c r="D285" s="116" t="s">
        <v>94</v>
      </c>
      <c r="E285" s="116" t="s">
        <v>232</v>
      </c>
      <c r="F285" s="117">
        <v>5324.45</v>
      </c>
      <c r="G285" s="118">
        <v>5324.45</v>
      </c>
      <c r="H285" s="109" t="b">
        <v>1</v>
      </c>
      <c r="I285" s="113">
        <v>0</v>
      </c>
    </row>
    <row r="286" spans="1:9">
      <c r="A286" s="114">
        <v>46203</v>
      </c>
      <c r="B286" s="115">
        <v>45900</v>
      </c>
      <c r="C286" s="116" t="s">
        <v>230</v>
      </c>
      <c r="D286" s="116" t="s">
        <v>86</v>
      </c>
      <c r="E286" s="116" t="s">
        <v>233</v>
      </c>
      <c r="F286" s="117">
        <v>10997642.609999999</v>
      </c>
      <c r="G286" s="118">
        <v>10997642.609999999</v>
      </c>
      <c r="H286" s="109" t="b">
        <v>1</v>
      </c>
      <c r="I286" s="113">
        <v>0</v>
      </c>
    </row>
    <row r="287" spans="1:9">
      <c r="A287" s="107">
        <v>46203</v>
      </c>
      <c r="B287" s="108">
        <v>45900</v>
      </c>
      <c r="C287" s="109" t="s">
        <v>230</v>
      </c>
      <c r="D287" s="109" t="s">
        <v>86</v>
      </c>
      <c r="E287" s="109" t="s">
        <v>234</v>
      </c>
      <c r="F287" s="110">
        <v>4417374.6500000004</v>
      </c>
      <c r="G287" s="111">
        <v>4417374.6500000004</v>
      </c>
      <c r="H287" s="109" t="b">
        <v>1</v>
      </c>
      <c r="I287" s="113">
        <v>0</v>
      </c>
    </row>
    <row r="288" spans="1:9">
      <c r="A288" s="114">
        <v>46203</v>
      </c>
      <c r="B288" s="115">
        <v>45900</v>
      </c>
      <c r="C288" s="116" t="s">
        <v>230</v>
      </c>
      <c r="D288" s="116" t="s">
        <v>86</v>
      </c>
      <c r="E288" s="116" t="s">
        <v>235</v>
      </c>
      <c r="F288" s="117">
        <v>18040998.52</v>
      </c>
      <c r="G288" s="118">
        <v>18040998.52</v>
      </c>
      <c r="H288" s="109" t="b">
        <v>1</v>
      </c>
      <c r="I288" s="113">
        <v>0</v>
      </c>
    </row>
    <row r="289" spans="1:9">
      <c r="A289" s="107">
        <v>46203</v>
      </c>
      <c r="B289" s="108">
        <v>45900</v>
      </c>
      <c r="C289" s="109" t="s">
        <v>230</v>
      </c>
      <c r="D289" s="109" t="s">
        <v>87</v>
      </c>
      <c r="E289" s="109" t="s">
        <v>88</v>
      </c>
      <c r="F289" s="110">
        <v>32258.65</v>
      </c>
      <c r="G289" s="111">
        <v>32258.65</v>
      </c>
      <c r="H289" s="109" t="b">
        <v>1</v>
      </c>
      <c r="I289" s="113">
        <v>0</v>
      </c>
    </row>
    <row r="290" spans="1:9">
      <c r="A290" s="114">
        <v>46203</v>
      </c>
      <c r="B290" s="115">
        <v>45900</v>
      </c>
      <c r="C290" s="116" t="s">
        <v>230</v>
      </c>
      <c r="D290" s="116" t="s">
        <v>87</v>
      </c>
      <c r="E290" s="116" t="s">
        <v>236</v>
      </c>
      <c r="F290" s="117">
        <v>195573.86</v>
      </c>
      <c r="G290" s="118">
        <v>195573.86</v>
      </c>
      <c r="H290" s="109" t="b">
        <v>1</v>
      </c>
      <c r="I290" s="113">
        <v>0</v>
      </c>
    </row>
    <row r="291" spans="1:9">
      <c r="A291" s="114">
        <v>46203</v>
      </c>
      <c r="B291" s="115">
        <v>45900</v>
      </c>
      <c r="C291" s="116" t="s">
        <v>230</v>
      </c>
      <c r="D291" s="116" t="s">
        <v>87</v>
      </c>
      <c r="E291" s="116" t="s">
        <v>237</v>
      </c>
      <c r="F291" s="117">
        <v>514951.15</v>
      </c>
      <c r="G291" s="118">
        <v>514951.15</v>
      </c>
      <c r="H291" s="109" t="b">
        <v>1</v>
      </c>
      <c r="I291" s="113">
        <v>0</v>
      </c>
    </row>
    <row r="292" spans="1:9">
      <c r="A292" s="107">
        <v>46203</v>
      </c>
      <c r="B292" s="108">
        <v>45900</v>
      </c>
      <c r="C292" s="109" t="s">
        <v>230</v>
      </c>
      <c r="D292" s="109" t="s">
        <v>87</v>
      </c>
      <c r="E292" s="109" t="s">
        <v>238</v>
      </c>
      <c r="F292" s="110">
        <v>54271</v>
      </c>
      <c r="G292" s="111">
        <v>62685.62</v>
      </c>
      <c r="H292" s="109" t="b">
        <v>0</v>
      </c>
      <c r="I292" s="113">
        <v>8414.6200000000026</v>
      </c>
    </row>
    <row r="293" spans="1:9">
      <c r="A293" s="114">
        <v>46203</v>
      </c>
      <c r="B293" s="115">
        <v>45900</v>
      </c>
      <c r="C293" s="116" t="s">
        <v>230</v>
      </c>
      <c r="D293" s="116" t="s">
        <v>87</v>
      </c>
      <c r="E293" s="116" t="s">
        <v>239</v>
      </c>
      <c r="F293" s="117">
        <v>1282288.6299999999</v>
      </c>
      <c r="G293" s="118">
        <v>1273874.01</v>
      </c>
      <c r="H293" s="109" t="b">
        <v>0</v>
      </c>
      <c r="I293" s="113">
        <v>-8414.6199999998789</v>
      </c>
    </row>
    <row r="294" spans="1:9">
      <c r="A294" s="114">
        <v>46203</v>
      </c>
      <c r="B294" s="115">
        <v>45900</v>
      </c>
      <c r="C294" s="116" t="s">
        <v>240</v>
      </c>
      <c r="D294" s="116" t="s">
        <v>86</v>
      </c>
      <c r="E294" s="116" t="s">
        <v>241</v>
      </c>
      <c r="F294" s="117">
        <v>292383.37</v>
      </c>
      <c r="G294" s="118">
        <v>292383.37</v>
      </c>
      <c r="H294" s="109" t="b">
        <v>1</v>
      </c>
      <c r="I294" s="113">
        <v>0</v>
      </c>
    </row>
    <row r="295" spans="1:9">
      <c r="A295" s="107">
        <v>46203</v>
      </c>
      <c r="B295" s="108">
        <v>45900</v>
      </c>
      <c r="C295" s="109" t="s">
        <v>240</v>
      </c>
      <c r="D295" s="109" t="s">
        <v>86</v>
      </c>
      <c r="E295" s="109" t="s">
        <v>242</v>
      </c>
      <c r="F295" s="110">
        <v>3936.81</v>
      </c>
      <c r="G295" s="111">
        <v>3936.81</v>
      </c>
      <c r="H295" s="109" t="b">
        <v>1</v>
      </c>
      <c r="I295" s="113">
        <v>0</v>
      </c>
    </row>
    <row r="296" spans="1:9">
      <c r="A296" s="114">
        <v>46203</v>
      </c>
      <c r="B296" s="115">
        <v>45900</v>
      </c>
      <c r="C296" s="116" t="s">
        <v>240</v>
      </c>
      <c r="D296" s="116" t="s">
        <v>86</v>
      </c>
      <c r="E296" s="116" t="s">
        <v>243</v>
      </c>
      <c r="F296" s="117">
        <v>21713.59</v>
      </c>
      <c r="G296" s="118">
        <v>21713.59</v>
      </c>
      <c r="H296" s="109" t="b">
        <v>1</v>
      </c>
      <c r="I296" s="113">
        <v>0</v>
      </c>
    </row>
    <row r="297" spans="1:9">
      <c r="A297" s="114">
        <v>46203</v>
      </c>
      <c r="B297" s="115">
        <v>45900</v>
      </c>
      <c r="C297" s="116" t="s">
        <v>240</v>
      </c>
      <c r="D297" s="116" t="s">
        <v>86</v>
      </c>
      <c r="E297" s="116" t="s">
        <v>244</v>
      </c>
      <c r="F297" s="117">
        <v>10716.19</v>
      </c>
      <c r="G297" s="118">
        <v>10716.19</v>
      </c>
      <c r="H297" s="109" t="b">
        <v>1</v>
      </c>
      <c r="I297" s="113">
        <v>0</v>
      </c>
    </row>
    <row r="298" spans="1:9">
      <c r="A298" s="114">
        <v>46203</v>
      </c>
      <c r="B298" s="115">
        <v>45900</v>
      </c>
      <c r="C298" s="116" t="s">
        <v>240</v>
      </c>
      <c r="D298" s="116" t="s">
        <v>86</v>
      </c>
      <c r="E298" s="116" t="s">
        <v>245</v>
      </c>
      <c r="F298" s="117">
        <v>696853.18</v>
      </c>
      <c r="G298" s="118">
        <v>696853.18</v>
      </c>
      <c r="H298" s="109" t="b">
        <v>1</v>
      </c>
      <c r="I298" s="113">
        <v>0</v>
      </c>
    </row>
    <row r="299" spans="1:9">
      <c r="A299" s="114">
        <v>46203</v>
      </c>
      <c r="B299" s="115">
        <v>45900</v>
      </c>
      <c r="C299" s="116" t="s">
        <v>240</v>
      </c>
      <c r="D299" s="116" t="s">
        <v>87</v>
      </c>
      <c r="E299" s="116" t="s">
        <v>246</v>
      </c>
      <c r="F299" s="117">
        <v>82393.7</v>
      </c>
      <c r="G299" s="118">
        <v>82393.7</v>
      </c>
      <c r="H299" s="109" t="b">
        <v>1</v>
      </c>
      <c r="I299" s="113">
        <v>0</v>
      </c>
    </row>
    <row r="300" spans="1:9">
      <c r="A300" s="114">
        <v>46203</v>
      </c>
      <c r="B300" s="108">
        <v>45930</v>
      </c>
      <c r="C300" s="109" t="s">
        <v>85</v>
      </c>
      <c r="D300" s="109" t="s">
        <v>87</v>
      </c>
      <c r="E300" s="109" t="s">
        <v>88</v>
      </c>
      <c r="F300" s="110">
        <v>4831.8</v>
      </c>
      <c r="G300" s="111">
        <v>4831.8</v>
      </c>
      <c r="H300" s="109" t="b">
        <v>1</v>
      </c>
      <c r="I300" s="113">
        <v>0</v>
      </c>
    </row>
    <row r="301" spans="1:9">
      <c r="A301" s="114">
        <v>46203</v>
      </c>
      <c r="B301" s="108">
        <v>45930</v>
      </c>
      <c r="C301" s="116" t="s">
        <v>85</v>
      </c>
      <c r="D301" s="116" t="s">
        <v>86</v>
      </c>
      <c r="E301" s="116" t="s">
        <v>85</v>
      </c>
      <c r="F301" s="117">
        <v>3770667.05</v>
      </c>
      <c r="G301" s="118">
        <v>3770667.05</v>
      </c>
      <c r="H301" s="109" t="b">
        <v>1</v>
      </c>
      <c r="I301" s="113">
        <v>0</v>
      </c>
    </row>
    <row r="302" spans="1:9">
      <c r="A302" s="114">
        <v>46203</v>
      </c>
      <c r="B302" s="108">
        <v>45930</v>
      </c>
      <c r="C302" s="109" t="s">
        <v>89</v>
      </c>
      <c r="D302" s="109" t="s">
        <v>87</v>
      </c>
      <c r="E302" s="109" t="s">
        <v>88</v>
      </c>
      <c r="F302" s="110">
        <v>1194.01</v>
      </c>
      <c r="G302" s="111">
        <v>1194.01</v>
      </c>
      <c r="H302" s="109" t="b">
        <v>1</v>
      </c>
      <c r="I302" s="113">
        <v>0</v>
      </c>
    </row>
    <row r="303" spans="1:9">
      <c r="A303" s="107">
        <v>46203</v>
      </c>
      <c r="B303" s="108">
        <v>45930</v>
      </c>
      <c r="C303" s="109" t="s">
        <v>89</v>
      </c>
      <c r="D303" s="109" t="s">
        <v>87</v>
      </c>
      <c r="E303" s="109" t="s">
        <v>92</v>
      </c>
      <c r="F303" s="110">
        <v>39709.82</v>
      </c>
      <c r="G303" s="111">
        <v>39709.82</v>
      </c>
      <c r="H303" s="109" t="b">
        <v>1</v>
      </c>
      <c r="I303" s="113">
        <v>0</v>
      </c>
    </row>
    <row r="304" spans="1:9">
      <c r="A304" s="114">
        <v>46203</v>
      </c>
      <c r="B304" s="108">
        <v>45930</v>
      </c>
      <c r="C304" s="109" t="s">
        <v>89</v>
      </c>
      <c r="D304" s="109" t="s">
        <v>86</v>
      </c>
      <c r="E304" s="109" t="s">
        <v>90</v>
      </c>
      <c r="F304" s="110">
        <v>794124.07</v>
      </c>
      <c r="G304" s="111">
        <v>794124.07</v>
      </c>
      <c r="H304" s="109" t="b">
        <v>1</v>
      </c>
      <c r="I304" s="113">
        <v>0</v>
      </c>
    </row>
    <row r="305" spans="1:9">
      <c r="A305" s="114">
        <v>46203</v>
      </c>
      <c r="B305" s="108">
        <v>45930</v>
      </c>
      <c r="C305" s="116" t="s">
        <v>89</v>
      </c>
      <c r="D305" s="116" t="s">
        <v>86</v>
      </c>
      <c r="E305" s="116" t="s">
        <v>91</v>
      </c>
      <c r="F305" s="117">
        <v>228315.28</v>
      </c>
      <c r="G305" s="118">
        <v>228315.28</v>
      </c>
      <c r="H305" s="109" t="b">
        <v>1</v>
      </c>
      <c r="I305" s="113">
        <v>0</v>
      </c>
    </row>
    <row r="306" spans="1:9">
      <c r="A306" s="114">
        <v>46203</v>
      </c>
      <c r="B306" s="108">
        <v>45930</v>
      </c>
      <c r="C306" s="109" t="s">
        <v>93</v>
      </c>
      <c r="D306" s="109" t="s">
        <v>87</v>
      </c>
      <c r="E306" s="109" t="s">
        <v>113</v>
      </c>
      <c r="F306" s="110">
        <v>78365.27</v>
      </c>
      <c r="G306" s="111">
        <v>78365.27</v>
      </c>
      <c r="H306" s="109" t="b">
        <v>1</v>
      </c>
      <c r="I306" s="113">
        <v>0</v>
      </c>
    </row>
    <row r="307" spans="1:9">
      <c r="A307" s="114">
        <v>46203</v>
      </c>
      <c r="B307" s="108">
        <v>45930</v>
      </c>
      <c r="C307" s="109" t="s">
        <v>93</v>
      </c>
      <c r="D307" s="109" t="s">
        <v>86</v>
      </c>
      <c r="E307" s="109" t="s">
        <v>96</v>
      </c>
      <c r="F307" s="110">
        <v>1294732.83</v>
      </c>
      <c r="G307" s="111">
        <v>1294732.83</v>
      </c>
      <c r="H307" s="109" t="b">
        <v>1</v>
      </c>
      <c r="I307" s="113">
        <v>0</v>
      </c>
    </row>
    <row r="308" spans="1:9">
      <c r="A308" s="114">
        <v>46203</v>
      </c>
      <c r="B308" s="108">
        <v>45930</v>
      </c>
      <c r="C308" s="109" t="s">
        <v>93</v>
      </c>
      <c r="D308" s="109" t="s">
        <v>94</v>
      </c>
      <c r="E308" s="109" t="s">
        <v>95</v>
      </c>
      <c r="F308" s="110">
        <v>862.17</v>
      </c>
      <c r="G308" s="111">
        <v>862.17</v>
      </c>
      <c r="H308" s="109" t="b">
        <v>1</v>
      </c>
      <c r="I308" s="113">
        <v>0</v>
      </c>
    </row>
    <row r="309" spans="1:9">
      <c r="A309" s="114">
        <v>46203</v>
      </c>
      <c r="B309" s="108">
        <v>45930</v>
      </c>
      <c r="C309" s="109" t="s">
        <v>93</v>
      </c>
      <c r="D309" s="109" t="s">
        <v>86</v>
      </c>
      <c r="E309" s="109" t="s">
        <v>97</v>
      </c>
      <c r="F309" s="110">
        <v>60540.57</v>
      </c>
      <c r="G309" s="111">
        <v>60540.57</v>
      </c>
      <c r="H309" s="109" t="b">
        <v>1</v>
      </c>
      <c r="I309" s="113">
        <v>0</v>
      </c>
    </row>
    <row r="310" spans="1:9">
      <c r="A310" s="107">
        <v>46203</v>
      </c>
      <c r="B310" s="108">
        <v>45930</v>
      </c>
      <c r="C310" s="109" t="s">
        <v>93</v>
      </c>
      <c r="D310" s="109" t="s">
        <v>86</v>
      </c>
      <c r="E310" s="109" t="s">
        <v>107</v>
      </c>
      <c r="F310" s="110">
        <v>44936.34</v>
      </c>
      <c r="G310" s="111">
        <v>44936.34</v>
      </c>
      <c r="H310" s="109" t="b">
        <v>1</v>
      </c>
      <c r="I310" s="113">
        <v>0</v>
      </c>
    </row>
    <row r="311" spans="1:9">
      <c r="A311" s="114">
        <v>46203</v>
      </c>
      <c r="B311" s="108">
        <v>45930</v>
      </c>
      <c r="C311" s="109" t="s">
        <v>93</v>
      </c>
      <c r="D311" s="109" t="s">
        <v>86</v>
      </c>
      <c r="E311" s="109" t="s">
        <v>98</v>
      </c>
      <c r="F311" s="110">
        <v>50460496.700000003</v>
      </c>
      <c r="G311" s="111">
        <v>50460496.700000003</v>
      </c>
      <c r="H311" s="109" t="b">
        <v>1</v>
      </c>
      <c r="I311" s="113">
        <v>0</v>
      </c>
    </row>
    <row r="312" spans="1:9">
      <c r="A312" s="107">
        <v>46203</v>
      </c>
      <c r="B312" s="108">
        <v>45930</v>
      </c>
      <c r="C312" s="109" t="s">
        <v>93</v>
      </c>
      <c r="D312" s="109" t="s">
        <v>86</v>
      </c>
      <c r="E312" s="109" t="s">
        <v>106</v>
      </c>
      <c r="F312" s="110">
        <v>8802695.5199999996</v>
      </c>
      <c r="G312" s="111">
        <v>8802695.5199999996</v>
      </c>
      <c r="H312" s="109" t="b">
        <v>1</v>
      </c>
      <c r="I312" s="113">
        <v>0</v>
      </c>
    </row>
    <row r="313" spans="1:9">
      <c r="A313" s="114">
        <v>46203</v>
      </c>
      <c r="B313" s="108">
        <v>45930</v>
      </c>
      <c r="C313" s="109" t="s">
        <v>93</v>
      </c>
      <c r="D313" s="109" t="s">
        <v>87</v>
      </c>
      <c r="E313" s="109" t="s">
        <v>118</v>
      </c>
      <c r="F313" s="110">
        <v>19116.71</v>
      </c>
      <c r="G313" s="111">
        <v>19116.71</v>
      </c>
      <c r="H313" s="109" t="b">
        <v>1</v>
      </c>
      <c r="I313" s="113">
        <v>0</v>
      </c>
    </row>
    <row r="314" spans="1:9">
      <c r="A314" s="114">
        <v>46203</v>
      </c>
      <c r="B314" s="108">
        <v>45930</v>
      </c>
      <c r="C314" s="109" t="s">
        <v>93</v>
      </c>
      <c r="D314" s="109" t="s">
        <v>86</v>
      </c>
      <c r="E314" s="109" t="s">
        <v>105</v>
      </c>
      <c r="F314" s="110">
        <v>7957642.6200000001</v>
      </c>
      <c r="G314" s="111">
        <v>7707642.6200000001</v>
      </c>
      <c r="H314" s="109" t="b">
        <v>0</v>
      </c>
      <c r="I314" s="113">
        <v>-250000</v>
      </c>
    </row>
    <row r="315" spans="1:9">
      <c r="A315" s="114">
        <v>46203</v>
      </c>
      <c r="B315" s="108">
        <v>45930</v>
      </c>
      <c r="C315" s="109" t="s">
        <v>93</v>
      </c>
      <c r="D315" s="109" t="s">
        <v>86</v>
      </c>
      <c r="E315" s="109" t="s">
        <v>109</v>
      </c>
      <c r="F315" s="110">
        <v>25970.7</v>
      </c>
      <c r="G315" s="111">
        <v>25970.7</v>
      </c>
      <c r="H315" s="109" t="b">
        <v>1</v>
      </c>
      <c r="I315" s="113">
        <v>0</v>
      </c>
    </row>
    <row r="316" spans="1:9">
      <c r="A316" s="114">
        <v>46203</v>
      </c>
      <c r="B316" s="108">
        <v>45930</v>
      </c>
      <c r="C316" s="109" t="s">
        <v>93</v>
      </c>
      <c r="D316" s="109" t="s">
        <v>86</v>
      </c>
      <c r="E316" s="109" t="s">
        <v>108</v>
      </c>
      <c r="F316" s="110">
        <v>3381194.36</v>
      </c>
      <c r="G316" s="111">
        <v>3381194.36</v>
      </c>
      <c r="H316" s="109" t="b">
        <v>1</v>
      </c>
      <c r="I316" s="113">
        <v>0</v>
      </c>
    </row>
    <row r="317" spans="1:9">
      <c r="A317" s="114">
        <v>46203</v>
      </c>
      <c r="B317" s="108">
        <v>45930</v>
      </c>
      <c r="C317" s="109" t="s">
        <v>93</v>
      </c>
      <c r="D317" s="109" t="s">
        <v>86</v>
      </c>
      <c r="E317" s="109" t="s">
        <v>110</v>
      </c>
      <c r="F317" s="110">
        <v>1524359.49</v>
      </c>
      <c r="G317" s="111">
        <v>1524359.49</v>
      </c>
      <c r="H317" s="109" t="b">
        <v>1</v>
      </c>
      <c r="I317" s="113">
        <v>0</v>
      </c>
    </row>
    <row r="318" spans="1:9">
      <c r="A318" s="114">
        <v>46203</v>
      </c>
      <c r="B318" s="108">
        <v>45930</v>
      </c>
      <c r="C318" s="109" t="s">
        <v>93</v>
      </c>
      <c r="D318" s="109" t="s">
        <v>86</v>
      </c>
      <c r="E318" s="109" t="s">
        <v>112</v>
      </c>
      <c r="F318" s="110">
        <v>1973122.32</v>
      </c>
      <c r="G318" s="111">
        <v>1973122.32</v>
      </c>
      <c r="H318" s="109" t="b">
        <v>1</v>
      </c>
      <c r="I318" s="113">
        <v>0</v>
      </c>
    </row>
    <row r="319" spans="1:9">
      <c r="A319" s="107">
        <v>46203</v>
      </c>
      <c r="B319" s="108">
        <v>45930</v>
      </c>
      <c r="C319" s="109" t="s">
        <v>93</v>
      </c>
      <c r="D319" s="109" t="s">
        <v>86</v>
      </c>
      <c r="E319" s="109" t="s">
        <v>111</v>
      </c>
      <c r="F319" s="110">
        <v>135567.57999999999</v>
      </c>
      <c r="G319" s="111">
        <v>135567.57999999999</v>
      </c>
      <c r="H319" s="109" t="b">
        <v>1</v>
      </c>
      <c r="I319" s="113">
        <v>0</v>
      </c>
    </row>
    <row r="320" spans="1:9">
      <c r="A320" s="114">
        <v>46203</v>
      </c>
      <c r="B320" s="108">
        <v>45930</v>
      </c>
      <c r="C320" s="109" t="s">
        <v>93</v>
      </c>
      <c r="D320" s="109" t="s">
        <v>87</v>
      </c>
      <c r="E320" s="109" t="s">
        <v>115</v>
      </c>
      <c r="F320" s="110">
        <v>303301.59999999998</v>
      </c>
      <c r="G320" s="111">
        <v>303301.59999999998</v>
      </c>
      <c r="H320" s="109" t="b">
        <v>1</v>
      </c>
      <c r="I320" s="113">
        <v>0</v>
      </c>
    </row>
    <row r="321" spans="1:9">
      <c r="A321" s="114">
        <v>46203</v>
      </c>
      <c r="B321" s="108">
        <v>45930</v>
      </c>
      <c r="C321" s="109" t="s">
        <v>93</v>
      </c>
      <c r="D321" s="109" t="s">
        <v>86</v>
      </c>
      <c r="E321" s="109" t="s">
        <v>101</v>
      </c>
      <c r="F321" s="110">
        <v>38061753.549999997</v>
      </c>
      <c r="G321" s="111">
        <v>38061753.549999997</v>
      </c>
      <c r="H321" s="109" t="b">
        <v>1</v>
      </c>
      <c r="I321" s="113">
        <v>0</v>
      </c>
    </row>
    <row r="322" spans="1:9">
      <c r="A322" s="114">
        <v>46203</v>
      </c>
      <c r="B322" s="108">
        <v>45930</v>
      </c>
      <c r="C322" s="109" t="s">
        <v>93</v>
      </c>
      <c r="D322" s="109" t="s">
        <v>86</v>
      </c>
      <c r="E322" s="109" t="s">
        <v>100</v>
      </c>
      <c r="F322" s="110">
        <v>14791242.189999999</v>
      </c>
      <c r="G322" s="111">
        <v>14791242.189999999</v>
      </c>
      <c r="H322" s="109" t="b">
        <v>1</v>
      </c>
      <c r="I322" s="113">
        <v>0</v>
      </c>
    </row>
    <row r="323" spans="1:9">
      <c r="A323" s="114">
        <v>46203</v>
      </c>
      <c r="B323" s="108">
        <v>45930</v>
      </c>
      <c r="C323" s="109" t="s">
        <v>93</v>
      </c>
      <c r="D323" s="109" t="s">
        <v>87</v>
      </c>
      <c r="E323" s="109" t="s">
        <v>114</v>
      </c>
      <c r="F323" s="110">
        <v>6518203.9500000002</v>
      </c>
      <c r="G323" s="111">
        <v>6518203.9500000002</v>
      </c>
      <c r="H323" s="109" t="b">
        <v>1</v>
      </c>
      <c r="I323" s="113">
        <v>0</v>
      </c>
    </row>
    <row r="324" spans="1:9">
      <c r="A324" s="114">
        <v>46203</v>
      </c>
      <c r="B324" s="108">
        <v>45930</v>
      </c>
      <c r="C324" s="109" t="s">
        <v>93</v>
      </c>
      <c r="D324" s="109" t="s">
        <v>86</v>
      </c>
      <c r="E324" s="109" t="s">
        <v>99</v>
      </c>
      <c r="F324" s="110">
        <v>800237.29</v>
      </c>
      <c r="G324" s="111">
        <v>800237.29</v>
      </c>
      <c r="H324" s="109" t="b">
        <v>1</v>
      </c>
      <c r="I324" s="113">
        <v>0</v>
      </c>
    </row>
    <row r="325" spans="1:9">
      <c r="A325" s="114">
        <v>46203</v>
      </c>
      <c r="B325" s="108">
        <v>45930</v>
      </c>
      <c r="C325" s="109" t="s">
        <v>93</v>
      </c>
      <c r="D325" s="109" t="s">
        <v>87</v>
      </c>
      <c r="E325" s="109" t="s">
        <v>117</v>
      </c>
      <c r="F325" s="110">
        <v>98746.65</v>
      </c>
      <c r="G325" s="111">
        <v>98746.65</v>
      </c>
      <c r="H325" s="109" t="b">
        <v>1</v>
      </c>
      <c r="I325" s="113">
        <v>0</v>
      </c>
    </row>
    <row r="326" spans="1:9">
      <c r="A326" s="114">
        <v>46203</v>
      </c>
      <c r="B326" s="108">
        <v>45930</v>
      </c>
      <c r="C326" s="109" t="s">
        <v>93</v>
      </c>
      <c r="D326" s="109" t="s">
        <v>86</v>
      </c>
      <c r="E326" s="109" t="s">
        <v>104</v>
      </c>
      <c r="F326" s="110">
        <v>94028.42</v>
      </c>
      <c r="G326" s="111">
        <v>94028.42</v>
      </c>
      <c r="H326" s="109" t="b">
        <v>1</v>
      </c>
      <c r="I326" s="113">
        <v>0</v>
      </c>
    </row>
    <row r="327" spans="1:9">
      <c r="A327" s="107">
        <v>46203</v>
      </c>
      <c r="B327" s="108">
        <v>45930</v>
      </c>
      <c r="C327" s="109" t="s">
        <v>93</v>
      </c>
      <c r="D327" s="109" t="s">
        <v>86</v>
      </c>
      <c r="E327" s="109" t="s">
        <v>103</v>
      </c>
      <c r="F327" s="110">
        <v>1254076.33</v>
      </c>
      <c r="G327" s="111">
        <v>1254076.33</v>
      </c>
      <c r="H327" s="109" t="b">
        <v>1</v>
      </c>
      <c r="I327" s="113">
        <v>0</v>
      </c>
    </row>
    <row r="328" spans="1:9">
      <c r="A328" s="114">
        <v>46203</v>
      </c>
      <c r="B328" s="108">
        <v>45930</v>
      </c>
      <c r="C328" s="109" t="s">
        <v>93</v>
      </c>
      <c r="D328" s="109" t="s">
        <v>87</v>
      </c>
      <c r="E328" s="109" t="s">
        <v>116</v>
      </c>
      <c r="F328" s="110">
        <v>2680649.69</v>
      </c>
      <c r="G328" s="111">
        <v>2680649.69</v>
      </c>
      <c r="H328" s="109" t="b">
        <v>1</v>
      </c>
      <c r="I328" s="113">
        <v>0</v>
      </c>
    </row>
    <row r="329" spans="1:9">
      <c r="A329" s="107">
        <v>46203</v>
      </c>
      <c r="B329" s="108">
        <v>45930</v>
      </c>
      <c r="C329" s="116" t="s">
        <v>93</v>
      </c>
      <c r="D329" s="116" t="s">
        <v>86</v>
      </c>
      <c r="E329" s="116" t="s">
        <v>102</v>
      </c>
      <c r="F329" s="117">
        <v>994670.04</v>
      </c>
      <c r="G329" s="118">
        <v>994670.04</v>
      </c>
      <c r="H329" s="109" t="b">
        <v>1</v>
      </c>
      <c r="I329" s="113">
        <v>0</v>
      </c>
    </row>
    <row r="330" spans="1:9">
      <c r="A330" s="114">
        <v>46203</v>
      </c>
      <c r="B330" s="108">
        <v>45930</v>
      </c>
      <c r="C330" s="109" t="s">
        <v>119</v>
      </c>
      <c r="D330" s="109" t="s">
        <v>94</v>
      </c>
      <c r="E330" s="109" t="s">
        <v>123</v>
      </c>
      <c r="F330" s="110">
        <v>36472.53</v>
      </c>
      <c r="G330" s="111">
        <v>36472.53</v>
      </c>
      <c r="H330" s="109" t="b">
        <v>1</v>
      </c>
      <c r="I330" s="113">
        <v>0</v>
      </c>
    </row>
    <row r="331" spans="1:9">
      <c r="A331" s="114">
        <v>46203</v>
      </c>
      <c r="B331" s="108">
        <v>45930</v>
      </c>
      <c r="C331" s="109" t="s">
        <v>119</v>
      </c>
      <c r="D331" s="109" t="s">
        <v>94</v>
      </c>
      <c r="E331" s="109" t="s">
        <v>122</v>
      </c>
      <c r="F331" s="110">
        <v>11221.62</v>
      </c>
      <c r="G331" s="111">
        <v>11221.62</v>
      </c>
      <c r="H331" s="109" t="b">
        <v>1</v>
      </c>
      <c r="I331" s="113">
        <v>0</v>
      </c>
    </row>
    <row r="332" spans="1:9">
      <c r="A332" s="107">
        <v>46203</v>
      </c>
      <c r="B332" s="108">
        <v>45930</v>
      </c>
      <c r="C332" s="109" t="s">
        <v>119</v>
      </c>
      <c r="D332" s="109" t="s">
        <v>94</v>
      </c>
      <c r="E332" s="109" t="s">
        <v>121</v>
      </c>
      <c r="F332" s="110">
        <v>609.25</v>
      </c>
      <c r="G332" s="111">
        <v>609.25</v>
      </c>
      <c r="H332" s="109" t="b">
        <v>1</v>
      </c>
      <c r="I332" s="113">
        <v>0</v>
      </c>
    </row>
    <row r="333" spans="1:9">
      <c r="A333" s="114">
        <v>46203</v>
      </c>
      <c r="B333" s="108">
        <v>45930</v>
      </c>
      <c r="C333" s="109" t="s">
        <v>119</v>
      </c>
      <c r="D333" s="109" t="s">
        <v>87</v>
      </c>
      <c r="E333" s="109" t="s">
        <v>129</v>
      </c>
      <c r="F333" s="110">
        <v>20354.12</v>
      </c>
      <c r="G333" s="111">
        <v>20354.12</v>
      </c>
      <c r="H333" s="109" t="b">
        <v>1</v>
      </c>
      <c r="I333" s="113">
        <v>0</v>
      </c>
    </row>
    <row r="334" spans="1:9">
      <c r="A334" s="107">
        <v>46203</v>
      </c>
      <c r="B334" s="108">
        <v>45930</v>
      </c>
      <c r="C334" s="109" t="s">
        <v>119</v>
      </c>
      <c r="D334" s="109" t="s">
        <v>87</v>
      </c>
      <c r="E334" s="109" t="s">
        <v>128</v>
      </c>
      <c r="F334" s="110">
        <v>2757.61</v>
      </c>
      <c r="G334" s="111">
        <v>2757.61</v>
      </c>
      <c r="H334" s="109" t="b">
        <v>1</v>
      </c>
      <c r="I334" s="113">
        <v>0</v>
      </c>
    </row>
    <row r="335" spans="1:9">
      <c r="A335" s="114">
        <v>46203</v>
      </c>
      <c r="B335" s="108">
        <v>45930</v>
      </c>
      <c r="C335" s="109" t="s">
        <v>119</v>
      </c>
      <c r="D335" s="109" t="s">
        <v>87</v>
      </c>
      <c r="E335" s="109" t="s">
        <v>88</v>
      </c>
      <c r="F335" s="110">
        <v>3685.84</v>
      </c>
      <c r="G335" s="111">
        <v>3685.84</v>
      </c>
      <c r="H335" s="109" t="b">
        <v>1</v>
      </c>
      <c r="I335" s="113">
        <v>0</v>
      </c>
    </row>
    <row r="336" spans="1:9">
      <c r="A336" s="114">
        <v>46203</v>
      </c>
      <c r="B336" s="108">
        <v>45930</v>
      </c>
      <c r="C336" s="109" t="s">
        <v>119</v>
      </c>
      <c r="D336" s="109" t="s">
        <v>94</v>
      </c>
      <c r="E336" s="109" t="s">
        <v>120</v>
      </c>
      <c r="F336" s="110">
        <v>11498.7</v>
      </c>
      <c r="G336" s="111">
        <v>11498.7</v>
      </c>
      <c r="H336" s="109" t="b">
        <v>1</v>
      </c>
      <c r="I336" s="113">
        <v>0</v>
      </c>
    </row>
    <row r="337" spans="1:9">
      <c r="A337" s="107">
        <v>46203</v>
      </c>
      <c r="B337" s="108">
        <v>45930</v>
      </c>
      <c r="C337" s="109" t="s">
        <v>119</v>
      </c>
      <c r="D337" s="109" t="s">
        <v>87</v>
      </c>
      <c r="E337" s="109" t="s">
        <v>142</v>
      </c>
      <c r="F337" s="110">
        <v>4323.57</v>
      </c>
      <c r="G337" s="111">
        <v>4323.57</v>
      </c>
      <c r="H337" s="109" t="b">
        <v>1</v>
      </c>
      <c r="I337" s="113">
        <v>0</v>
      </c>
    </row>
    <row r="338" spans="1:9">
      <c r="A338" s="114">
        <v>46203</v>
      </c>
      <c r="B338" s="108">
        <v>45930</v>
      </c>
      <c r="C338" s="109" t="s">
        <v>119</v>
      </c>
      <c r="D338" s="109" t="s">
        <v>87</v>
      </c>
      <c r="E338" s="109" t="s">
        <v>141</v>
      </c>
      <c r="F338" s="110">
        <v>10100.469999999999</v>
      </c>
      <c r="G338" s="111">
        <v>10100.469999999999</v>
      </c>
      <c r="H338" s="109" t="b">
        <v>1</v>
      </c>
      <c r="I338" s="113">
        <v>0</v>
      </c>
    </row>
    <row r="339" spans="1:9">
      <c r="A339" s="114">
        <v>46203</v>
      </c>
      <c r="B339" s="108">
        <v>45930</v>
      </c>
      <c r="C339" s="109" t="s">
        <v>119</v>
      </c>
      <c r="D339" s="109" t="s">
        <v>87</v>
      </c>
      <c r="E339" s="109" t="s">
        <v>140</v>
      </c>
      <c r="F339" s="110">
        <v>625184.32999999996</v>
      </c>
      <c r="G339" s="111">
        <v>625184.32999999996</v>
      </c>
      <c r="H339" s="109" t="b">
        <v>1</v>
      </c>
      <c r="I339" s="113">
        <v>0</v>
      </c>
    </row>
    <row r="340" spans="1:9">
      <c r="A340" s="107">
        <v>46203</v>
      </c>
      <c r="B340" s="108">
        <v>45930</v>
      </c>
      <c r="C340" s="109" t="s">
        <v>119</v>
      </c>
      <c r="D340" s="109" t="s">
        <v>86</v>
      </c>
      <c r="E340" s="109" t="s">
        <v>124</v>
      </c>
      <c r="F340" s="110">
        <v>1697998.95</v>
      </c>
      <c r="G340" s="111">
        <v>1697998.95</v>
      </c>
      <c r="H340" s="109" t="b">
        <v>1</v>
      </c>
      <c r="I340" s="113">
        <v>0</v>
      </c>
    </row>
    <row r="341" spans="1:9">
      <c r="A341" s="114">
        <v>46203</v>
      </c>
      <c r="B341" s="108">
        <v>45930</v>
      </c>
      <c r="C341" s="109" t="s">
        <v>119</v>
      </c>
      <c r="D341" s="109" t="s">
        <v>87</v>
      </c>
      <c r="E341" s="109" t="s">
        <v>144</v>
      </c>
      <c r="F341" s="110">
        <v>490.26</v>
      </c>
      <c r="G341" s="111">
        <v>490.26</v>
      </c>
      <c r="H341" s="109" t="b">
        <v>1</v>
      </c>
      <c r="I341" s="113">
        <v>0</v>
      </c>
    </row>
    <row r="342" spans="1:9">
      <c r="A342" s="114">
        <v>46203</v>
      </c>
      <c r="B342" s="108">
        <v>45930</v>
      </c>
      <c r="C342" s="109" t="s">
        <v>119</v>
      </c>
      <c r="D342" s="109" t="s">
        <v>87</v>
      </c>
      <c r="E342" s="109" t="s">
        <v>143</v>
      </c>
      <c r="F342" s="110">
        <v>13387.57</v>
      </c>
      <c r="G342" s="111">
        <v>13387.57</v>
      </c>
      <c r="H342" s="109" t="b">
        <v>1</v>
      </c>
      <c r="I342" s="113">
        <v>0</v>
      </c>
    </row>
    <row r="343" spans="1:9">
      <c r="A343" s="114">
        <v>46203</v>
      </c>
      <c r="B343" s="108">
        <v>45930</v>
      </c>
      <c r="C343" s="109" t="s">
        <v>119</v>
      </c>
      <c r="D343" s="109" t="s">
        <v>87</v>
      </c>
      <c r="E343" s="109" t="s">
        <v>139</v>
      </c>
      <c r="F343" s="110">
        <v>11500.82</v>
      </c>
      <c r="G343" s="111">
        <v>11500.82</v>
      </c>
      <c r="H343" s="109" t="b">
        <v>1</v>
      </c>
      <c r="I343" s="113">
        <v>0</v>
      </c>
    </row>
    <row r="344" spans="1:9">
      <c r="A344" s="114">
        <v>46203</v>
      </c>
      <c r="B344" s="108">
        <v>45930</v>
      </c>
      <c r="C344" s="109" t="s">
        <v>119</v>
      </c>
      <c r="D344" s="109" t="s">
        <v>87</v>
      </c>
      <c r="E344" s="109" t="s">
        <v>136</v>
      </c>
      <c r="F344" s="110">
        <v>8137.48</v>
      </c>
      <c r="G344" s="111">
        <v>8137.48</v>
      </c>
      <c r="H344" s="109" t="b">
        <v>1</v>
      </c>
      <c r="I344" s="113">
        <v>0</v>
      </c>
    </row>
    <row r="345" spans="1:9">
      <c r="A345" s="114">
        <v>46203</v>
      </c>
      <c r="B345" s="108">
        <v>45930</v>
      </c>
      <c r="C345" s="109" t="s">
        <v>119</v>
      </c>
      <c r="D345" s="109" t="s">
        <v>87</v>
      </c>
      <c r="E345" s="109" t="s">
        <v>135</v>
      </c>
      <c r="F345" s="110">
        <v>1118.58</v>
      </c>
      <c r="G345" s="111">
        <v>1118.58</v>
      </c>
      <c r="H345" s="109" t="b">
        <v>1</v>
      </c>
      <c r="I345" s="113">
        <v>0</v>
      </c>
    </row>
    <row r="346" spans="1:9">
      <c r="A346" s="114">
        <v>46203</v>
      </c>
      <c r="B346" s="108">
        <v>45930</v>
      </c>
      <c r="C346" s="109" t="s">
        <v>119</v>
      </c>
      <c r="D346" s="109" t="s">
        <v>86</v>
      </c>
      <c r="E346" s="109" t="s">
        <v>127</v>
      </c>
      <c r="F346" s="110">
        <v>54370</v>
      </c>
      <c r="G346" s="111">
        <v>54370</v>
      </c>
      <c r="H346" s="109" t="b">
        <v>1</v>
      </c>
      <c r="I346" s="113">
        <v>0</v>
      </c>
    </row>
    <row r="347" spans="1:9">
      <c r="A347" s="114">
        <v>46203</v>
      </c>
      <c r="B347" s="108">
        <v>45930</v>
      </c>
      <c r="C347" s="109" t="s">
        <v>119</v>
      </c>
      <c r="D347" s="109" t="s">
        <v>87</v>
      </c>
      <c r="E347" s="109" t="s">
        <v>137</v>
      </c>
      <c r="F347" s="110">
        <v>3286.42</v>
      </c>
      <c r="G347" s="111">
        <v>3286.42</v>
      </c>
      <c r="H347" s="109" t="b">
        <v>1</v>
      </c>
      <c r="I347" s="113">
        <v>0</v>
      </c>
    </row>
    <row r="348" spans="1:9">
      <c r="A348" s="107">
        <v>46203</v>
      </c>
      <c r="B348" s="108">
        <v>45930</v>
      </c>
      <c r="C348" s="109" t="s">
        <v>119</v>
      </c>
      <c r="D348" s="109" t="s">
        <v>87</v>
      </c>
      <c r="E348" s="109" t="s">
        <v>138</v>
      </c>
      <c r="F348" s="110">
        <v>59801.3</v>
      </c>
      <c r="G348" s="111">
        <v>59801.3</v>
      </c>
      <c r="H348" s="109" t="b">
        <v>1</v>
      </c>
      <c r="I348" s="113">
        <v>0</v>
      </c>
    </row>
    <row r="349" spans="1:9">
      <c r="A349" s="114">
        <v>46203</v>
      </c>
      <c r="B349" s="108">
        <v>45930</v>
      </c>
      <c r="C349" s="109" t="s">
        <v>119</v>
      </c>
      <c r="D349" s="109" t="s">
        <v>87</v>
      </c>
      <c r="E349" s="109" t="s">
        <v>134</v>
      </c>
      <c r="F349" s="110">
        <v>2617.35</v>
      </c>
      <c r="G349" s="111">
        <v>2617.35</v>
      </c>
      <c r="H349" s="109" t="b">
        <v>1</v>
      </c>
      <c r="I349" s="113">
        <v>0</v>
      </c>
    </row>
    <row r="350" spans="1:9">
      <c r="A350" s="114">
        <v>46203</v>
      </c>
      <c r="B350" s="108">
        <v>45930</v>
      </c>
      <c r="C350" s="109" t="s">
        <v>119</v>
      </c>
      <c r="D350" s="109" t="s">
        <v>87</v>
      </c>
      <c r="E350" s="109" t="s">
        <v>131</v>
      </c>
      <c r="F350" s="110">
        <v>118602.84</v>
      </c>
      <c r="G350" s="111">
        <v>118602.84</v>
      </c>
      <c r="H350" s="109" t="b">
        <v>1</v>
      </c>
      <c r="I350" s="113">
        <v>0</v>
      </c>
    </row>
    <row r="351" spans="1:9">
      <c r="A351" s="114">
        <v>46203</v>
      </c>
      <c r="B351" s="108">
        <v>45930</v>
      </c>
      <c r="C351" s="109" t="s">
        <v>119</v>
      </c>
      <c r="D351" s="109" t="s">
        <v>86</v>
      </c>
      <c r="E351" s="109" t="s">
        <v>125</v>
      </c>
      <c r="F351" s="110">
        <v>40563.360000000001</v>
      </c>
      <c r="G351" s="111">
        <v>40563.360000000001</v>
      </c>
      <c r="H351" s="109" t="b">
        <v>1</v>
      </c>
      <c r="I351" s="113">
        <v>0</v>
      </c>
    </row>
    <row r="352" spans="1:9">
      <c r="A352" s="114">
        <v>46203</v>
      </c>
      <c r="B352" s="108">
        <v>45930</v>
      </c>
      <c r="C352" s="109" t="s">
        <v>119</v>
      </c>
      <c r="D352" s="109" t="s">
        <v>87</v>
      </c>
      <c r="E352" s="109" t="s">
        <v>130</v>
      </c>
      <c r="F352" s="110">
        <v>257865.65</v>
      </c>
      <c r="G352" s="111">
        <v>257865.65</v>
      </c>
      <c r="H352" s="109" t="b">
        <v>1</v>
      </c>
      <c r="I352" s="113">
        <v>0</v>
      </c>
    </row>
    <row r="353" spans="1:9">
      <c r="A353" s="114">
        <v>46203</v>
      </c>
      <c r="B353" s="108">
        <v>45930</v>
      </c>
      <c r="C353" s="109" t="s">
        <v>119</v>
      </c>
      <c r="D353" s="109" t="s">
        <v>87</v>
      </c>
      <c r="E353" s="109" t="s">
        <v>133</v>
      </c>
      <c r="F353" s="110">
        <v>81060.41</v>
      </c>
      <c r="G353" s="111">
        <v>81060.41</v>
      </c>
      <c r="H353" s="109" t="b">
        <v>1</v>
      </c>
      <c r="I353" s="113">
        <v>0</v>
      </c>
    </row>
    <row r="354" spans="1:9">
      <c r="A354" s="114">
        <v>46203</v>
      </c>
      <c r="B354" s="108">
        <v>45930</v>
      </c>
      <c r="C354" s="109" t="s">
        <v>119</v>
      </c>
      <c r="D354" s="109" t="s">
        <v>87</v>
      </c>
      <c r="E354" s="109" t="s">
        <v>132</v>
      </c>
      <c r="F354" s="110">
        <v>40647</v>
      </c>
      <c r="G354" s="111">
        <v>40647</v>
      </c>
      <c r="H354" s="109" t="b">
        <v>1</v>
      </c>
      <c r="I354" s="113">
        <v>0</v>
      </c>
    </row>
    <row r="355" spans="1:9">
      <c r="A355" s="107">
        <v>46203</v>
      </c>
      <c r="B355" s="108">
        <v>45930</v>
      </c>
      <c r="C355" s="116" t="s">
        <v>119</v>
      </c>
      <c r="D355" s="116" t="s">
        <v>86</v>
      </c>
      <c r="E355" s="116" t="s">
        <v>126</v>
      </c>
      <c r="F355" s="117">
        <v>1665.73</v>
      </c>
      <c r="G355" s="118">
        <v>1665.73</v>
      </c>
      <c r="H355" s="109" t="b">
        <v>1</v>
      </c>
      <c r="I355" s="113">
        <v>0</v>
      </c>
    </row>
    <row r="356" spans="1:9">
      <c r="A356" s="114">
        <v>46203</v>
      </c>
      <c r="B356" s="108">
        <v>45930</v>
      </c>
      <c r="C356" s="109" t="s">
        <v>145</v>
      </c>
      <c r="D356" s="109" t="s">
        <v>94</v>
      </c>
      <c r="E356" s="109" t="s">
        <v>146</v>
      </c>
      <c r="F356" s="110">
        <v>32616.36</v>
      </c>
      <c r="G356" s="111">
        <v>32616.36</v>
      </c>
      <c r="H356" s="109" t="b">
        <v>1</v>
      </c>
      <c r="I356" s="113">
        <v>0</v>
      </c>
    </row>
    <row r="357" spans="1:9">
      <c r="A357" s="107">
        <v>46203</v>
      </c>
      <c r="B357" s="108">
        <v>45930</v>
      </c>
      <c r="C357" s="109" t="s">
        <v>145</v>
      </c>
      <c r="D357" s="109" t="s">
        <v>94</v>
      </c>
      <c r="E357" s="109" t="s">
        <v>147</v>
      </c>
      <c r="F357" s="110">
        <v>13620.96</v>
      </c>
      <c r="G357" s="111">
        <v>13620.96</v>
      </c>
      <c r="H357" s="109" t="b">
        <v>1</v>
      </c>
      <c r="I357" s="113">
        <v>0</v>
      </c>
    </row>
    <row r="358" spans="1:9">
      <c r="A358" s="114">
        <v>46203</v>
      </c>
      <c r="B358" s="108">
        <v>45930</v>
      </c>
      <c r="C358" s="109" t="s">
        <v>145</v>
      </c>
      <c r="D358" s="109" t="s">
        <v>86</v>
      </c>
      <c r="E358" s="109" t="s">
        <v>151</v>
      </c>
      <c r="F358" s="110">
        <v>163623.51999999999</v>
      </c>
      <c r="G358" s="111">
        <v>163623.51999999999</v>
      </c>
      <c r="H358" s="109" t="b">
        <v>1</v>
      </c>
      <c r="I358" s="113">
        <v>0</v>
      </c>
    </row>
    <row r="359" spans="1:9">
      <c r="A359" s="114">
        <v>46203</v>
      </c>
      <c r="B359" s="108">
        <v>45930</v>
      </c>
      <c r="C359" s="109" t="s">
        <v>145</v>
      </c>
      <c r="D359" s="109" t="s">
        <v>86</v>
      </c>
      <c r="E359" s="109" t="s">
        <v>148</v>
      </c>
      <c r="F359" s="110">
        <v>218010.08</v>
      </c>
      <c r="G359" s="111">
        <v>218010.08</v>
      </c>
      <c r="H359" s="109" t="b">
        <v>1</v>
      </c>
      <c r="I359" s="113">
        <v>0</v>
      </c>
    </row>
    <row r="360" spans="1:9">
      <c r="A360" s="114">
        <v>46203</v>
      </c>
      <c r="B360" s="108">
        <v>45930</v>
      </c>
      <c r="C360" s="109" t="s">
        <v>145</v>
      </c>
      <c r="D360" s="109" t="s">
        <v>86</v>
      </c>
      <c r="E360" s="109" t="s">
        <v>154</v>
      </c>
      <c r="F360" s="110">
        <v>139090.48000000001</v>
      </c>
      <c r="G360" s="111">
        <v>139090.48000000001</v>
      </c>
      <c r="H360" s="109" t="b">
        <v>1</v>
      </c>
      <c r="I360" s="113">
        <v>0</v>
      </c>
    </row>
    <row r="361" spans="1:9">
      <c r="A361" s="114">
        <v>46203</v>
      </c>
      <c r="B361" s="108">
        <v>45930</v>
      </c>
      <c r="C361" s="109" t="s">
        <v>145</v>
      </c>
      <c r="D361" s="109" t="s">
        <v>86</v>
      </c>
      <c r="E361" s="109" t="s">
        <v>152</v>
      </c>
      <c r="F361" s="110">
        <v>1054.69</v>
      </c>
      <c r="G361" s="111">
        <v>1054.69</v>
      </c>
      <c r="H361" s="109" t="b">
        <v>1</v>
      </c>
      <c r="I361" s="113">
        <v>0</v>
      </c>
    </row>
    <row r="362" spans="1:9">
      <c r="A362" s="114">
        <v>46203</v>
      </c>
      <c r="B362" s="108">
        <v>45930</v>
      </c>
      <c r="C362" s="109" t="s">
        <v>145</v>
      </c>
      <c r="D362" s="109" t="s">
        <v>86</v>
      </c>
      <c r="E362" s="109" t="s">
        <v>153</v>
      </c>
      <c r="F362" s="110">
        <v>840.13</v>
      </c>
      <c r="G362" s="111">
        <v>840.13</v>
      </c>
      <c r="H362" s="109" t="b">
        <v>1</v>
      </c>
      <c r="I362" s="113">
        <v>0</v>
      </c>
    </row>
    <row r="363" spans="1:9">
      <c r="A363" s="114">
        <v>46203</v>
      </c>
      <c r="B363" s="108">
        <v>45930</v>
      </c>
      <c r="C363" s="109" t="s">
        <v>145</v>
      </c>
      <c r="D363" s="109" t="s">
        <v>86</v>
      </c>
      <c r="E363" s="109" t="s">
        <v>149</v>
      </c>
      <c r="F363" s="110">
        <v>1576363.47</v>
      </c>
      <c r="G363" s="111">
        <v>1576363.47</v>
      </c>
      <c r="H363" s="109" t="b">
        <v>1</v>
      </c>
      <c r="I363" s="113">
        <v>0</v>
      </c>
    </row>
    <row r="364" spans="1:9">
      <c r="A364" s="107">
        <v>46203</v>
      </c>
      <c r="B364" s="108">
        <v>45930</v>
      </c>
      <c r="C364" s="109" t="s">
        <v>145</v>
      </c>
      <c r="D364" s="109" t="s">
        <v>86</v>
      </c>
      <c r="E364" s="109" t="s">
        <v>155</v>
      </c>
      <c r="F364" s="110">
        <v>312534.48</v>
      </c>
      <c r="G364" s="111">
        <v>312534.48</v>
      </c>
      <c r="H364" s="109" t="b">
        <v>1</v>
      </c>
      <c r="I364" s="113">
        <v>0</v>
      </c>
    </row>
    <row r="365" spans="1:9">
      <c r="A365" s="114">
        <v>46203</v>
      </c>
      <c r="B365" s="108">
        <v>45930</v>
      </c>
      <c r="C365" s="116" t="s">
        <v>145</v>
      </c>
      <c r="D365" s="116" t="s">
        <v>86</v>
      </c>
      <c r="E365" s="116" t="s">
        <v>150</v>
      </c>
      <c r="F365" s="117">
        <v>1758914.88</v>
      </c>
      <c r="G365" s="118">
        <v>1758914.88</v>
      </c>
      <c r="H365" s="109" t="b">
        <v>1</v>
      </c>
      <c r="I365" s="113">
        <v>0</v>
      </c>
    </row>
    <row r="366" spans="1:9">
      <c r="A366" s="114">
        <v>46203</v>
      </c>
      <c r="B366" s="108">
        <v>45930</v>
      </c>
      <c r="C366" s="109" t="s">
        <v>156</v>
      </c>
      <c r="D366" s="109" t="s">
        <v>86</v>
      </c>
      <c r="E366" s="109" t="s">
        <v>159</v>
      </c>
      <c r="F366" s="110">
        <v>2726.54</v>
      </c>
      <c r="G366" s="111">
        <v>2726.54</v>
      </c>
      <c r="H366" s="109" t="b">
        <v>1</v>
      </c>
      <c r="I366" s="113">
        <v>0</v>
      </c>
    </row>
    <row r="367" spans="1:9">
      <c r="A367" s="114">
        <v>46203</v>
      </c>
      <c r="B367" s="108">
        <v>45930</v>
      </c>
      <c r="C367" s="109" t="s">
        <v>156</v>
      </c>
      <c r="D367" s="109" t="s">
        <v>86</v>
      </c>
      <c r="E367" s="109" t="s">
        <v>158</v>
      </c>
      <c r="F367" s="110">
        <v>3561.3</v>
      </c>
      <c r="G367" s="111">
        <v>3561.3</v>
      </c>
      <c r="H367" s="109" t="b">
        <v>1</v>
      </c>
      <c r="I367" s="113">
        <v>0</v>
      </c>
    </row>
    <row r="368" spans="1:9">
      <c r="A368" s="114">
        <v>46203</v>
      </c>
      <c r="B368" s="108">
        <v>45930</v>
      </c>
      <c r="C368" s="116" t="s">
        <v>156</v>
      </c>
      <c r="D368" s="116" t="s">
        <v>86</v>
      </c>
      <c r="E368" s="116" t="s">
        <v>157</v>
      </c>
      <c r="F368" s="117">
        <v>163922.89000000001</v>
      </c>
      <c r="G368" s="118">
        <v>163922.89000000001</v>
      </c>
      <c r="H368" s="109" t="b">
        <v>1</v>
      </c>
      <c r="I368" s="113">
        <v>0</v>
      </c>
    </row>
    <row r="369" spans="1:9">
      <c r="A369" s="114">
        <v>46203</v>
      </c>
      <c r="B369" s="108">
        <v>45930</v>
      </c>
      <c r="C369" s="109" t="s">
        <v>160</v>
      </c>
      <c r="D369" s="109" t="s">
        <v>87</v>
      </c>
      <c r="E369" s="109" t="s">
        <v>165</v>
      </c>
      <c r="F369" s="110">
        <v>970.4</v>
      </c>
      <c r="G369" s="111">
        <v>970.4</v>
      </c>
      <c r="H369" s="109" t="b">
        <v>1</v>
      </c>
      <c r="I369" s="113">
        <v>0</v>
      </c>
    </row>
    <row r="370" spans="1:9">
      <c r="A370" s="114">
        <v>46203</v>
      </c>
      <c r="B370" s="108">
        <v>45930</v>
      </c>
      <c r="C370" s="109" t="s">
        <v>160</v>
      </c>
      <c r="D370" s="109" t="s">
        <v>86</v>
      </c>
      <c r="E370" s="109" t="s">
        <v>160</v>
      </c>
      <c r="F370" s="110">
        <v>633.66</v>
      </c>
      <c r="G370" s="111">
        <v>633.66</v>
      </c>
      <c r="H370" s="109" t="b">
        <v>1</v>
      </c>
      <c r="I370" s="113">
        <v>0</v>
      </c>
    </row>
    <row r="371" spans="1:9">
      <c r="A371" s="114">
        <v>46203</v>
      </c>
      <c r="B371" s="108">
        <v>45930</v>
      </c>
      <c r="C371" s="109" t="s">
        <v>160</v>
      </c>
      <c r="D371" s="109" t="s">
        <v>86</v>
      </c>
      <c r="E371" s="109" t="s">
        <v>163</v>
      </c>
      <c r="F371" s="110">
        <v>988715.9</v>
      </c>
      <c r="G371" s="111">
        <v>988715.9</v>
      </c>
      <c r="H371" s="109" t="b">
        <v>1</v>
      </c>
      <c r="I371" s="113">
        <v>0</v>
      </c>
    </row>
    <row r="372" spans="1:9">
      <c r="A372" s="107">
        <v>46203</v>
      </c>
      <c r="B372" s="108">
        <v>45930</v>
      </c>
      <c r="C372" s="109" t="s">
        <v>160</v>
      </c>
      <c r="D372" s="109" t="s">
        <v>94</v>
      </c>
      <c r="E372" s="109" t="s">
        <v>161</v>
      </c>
      <c r="F372" s="110">
        <v>4589.82</v>
      </c>
      <c r="G372" s="111">
        <v>4589.82</v>
      </c>
      <c r="H372" s="109" t="b">
        <v>1</v>
      </c>
      <c r="I372" s="113">
        <v>0</v>
      </c>
    </row>
    <row r="373" spans="1:9">
      <c r="A373" s="114">
        <v>46203</v>
      </c>
      <c r="B373" s="108">
        <v>45930</v>
      </c>
      <c r="C373" s="109" t="s">
        <v>160</v>
      </c>
      <c r="D373" s="109" t="s">
        <v>86</v>
      </c>
      <c r="E373" s="109" t="s">
        <v>162</v>
      </c>
      <c r="F373" s="110">
        <v>255.78</v>
      </c>
      <c r="G373" s="111">
        <v>255.78</v>
      </c>
      <c r="H373" s="109" t="b">
        <v>1</v>
      </c>
      <c r="I373" s="113">
        <v>0</v>
      </c>
    </row>
    <row r="374" spans="1:9">
      <c r="A374" s="107">
        <v>46203</v>
      </c>
      <c r="B374" s="108">
        <v>45930</v>
      </c>
      <c r="C374" s="116" t="s">
        <v>160</v>
      </c>
      <c r="D374" s="116" t="s">
        <v>87</v>
      </c>
      <c r="E374" s="116" t="s">
        <v>164</v>
      </c>
      <c r="F374" s="117">
        <v>970.4</v>
      </c>
      <c r="G374" s="118">
        <v>970.4</v>
      </c>
      <c r="H374" s="109" t="b">
        <v>1</v>
      </c>
      <c r="I374" s="113">
        <v>0</v>
      </c>
    </row>
    <row r="375" spans="1:9">
      <c r="A375" s="114">
        <v>46203</v>
      </c>
      <c r="B375" s="108">
        <v>45930</v>
      </c>
      <c r="C375" s="109" t="s">
        <v>166</v>
      </c>
      <c r="D375" s="109" t="s">
        <v>86</v>
      </c>
      <c r="E375" s="109" t="s">
        <v>168</v>
      </c>
      <c r="F375" s="110">
        <v>427205.61</v>
      </c>
      <c r="G375" s="111">
        <v>427205.61</v>
      </c>
      <c r="H375" s="109" t="b">
        <v>1</v>
      </c>
      <c r="I375" s="113">
        <v>0</v>
      </c>
    </row>
    <row r="376" spans="1:9">
      <c r="A376" s="114">
        <v>46203</v>
      </c>
      <c r="B376" s="108">
        <v>45930</v>
      </c>
      <c r="C376" s="109" t="s">
        <v>166</v>
      </c>
      <c r="D376" s="109" t="s">
        <v>87</v>
      </c>
      <c r="E376" s="109" t="s">
        <v>177</v>
      </c>
      <c r="F376" s="110">
        <v>19869.509999999998</v>
      </c>
      <c r="G376" s="111">
        <v>19869.509999999998</v>
      </c>
      <c r="H376" s="109" t="b">
        <v>1</v>
      </c>
      <c r="I376" s="113">
        <v>0</v>
      </c>
    </row>
    <row r="377" spans="1:9">
      <c r="A377" s="107">
        <v>46203</v>
      </c>
      <c r="B377" s="108">
        <v>45930</v>
      </c>
      <c r="C377" s="109" t="s">
        <v>166</v>
      </c>
      <c r="D377" s="109" t="s">
        <v>87</v>
      </c>
      <c r="E377" s="109" t="s">
        <v>176</v>
      </c>
      <c r="F377" s="110">
        <v>1112.07</v>
      </c>
      <c r="G377" s="111">
        <v>1112.07</v>
      </c>
      <c r="H377" s="109" t="b">
        <v>1</v>
      </c>
      <c r="I377" s="113">
        <v>0</v>
      </c>
    </row>
    <row r="378" spans="1:9">
      <c r="A378" s="114">
        <v>46203</v>
      </c>
      <c r="B378" s="108">
        <v>45930</v>
      </c>
      <c r="C378" s="109" t="s">
        <v>166</v>
      </c>
      <c r="D378" s="109" t="s">
        <v>87</v>
      </c>
      <c r="E378" s="109" t="s">
        <v>174</v>
      </c>
      <c r="F378" s="110">
        <v>4899.83</v>
      </c>
      <c r="G378" s="111">
        <v>4899.83</v>
      </c>
      <c r="H378" s="109" t="b">
        <v>1</v>
      </c>
      <c r="I378" s="113">
        <v>0</v>
      </c>
    </row>
    <row r="379" spans="1:9">
      <c r="A379" s="107">
        <v>46203</v>
      </c>
      <c r="B379" s="108">
        <v>45930</v>
      </c>
      <c r="C379" s="109" t="s">
        <v>166</v>
      </c>
      <c r="D379" s="109" t="s">
        <v>87</v>
      </c>
      <c r="E379" s="109" t="s">
        <v>175</v>
      </c>
      <c r="F379" s="110">
        <v>3956.61</v>
      </c>
      <c r="G379" s="111">
        <v>3956.61</v>
      </c>
      <c r="H379" s="109" t="b">
        <v>1</v>
      </c>
      <c r="I379" s="113">
        <v>0</v>
      </c>
    </row>
    <row r="380" spans="1:9">
      <c r="A380" s="114">
        <v>46203</v>
      </c>
      <c r="B380" s="108">
        <v>45930</v>
      </c>
      <c r="C380" s="109" t="s">
        <v>166</v>
      </c>
      <c r="D380" s="109" t="s">
        <v>86</v>
      </c>
      <c r="E380" s="109" t="s">
        <v>167</v>
      </c>
      <c r="F380" s="110">
        <v>1127623.6000000001</v>
      </c>
      <c r="G380" s="111">
        <v>1127623.6000000001</v>
      </c>
      <c r="H380" s="109" t="b">
        <v>1</v>
      </c>
      <c r="I380" s="113">
        <v>0</v>
      </c>
    </row>
    <row r="381" spans="1:9">
      <c r="A381" s="114">
        <v>46203</v>
      </c>
      <c r="B381" s="108">
        <v>45930</v>
      </c>
      <c r="C381" s="109" t="s">
        <v>166</v>
      </c>
      <c r="D381" s="109" t="s">
        <v>87</v>
      </c>
      <c r="E381" s="109" t="s">
        <v>170</v>
      </c>
      <c r="F381" s="110">
        <v>3536.2</v>
      </c>
      <c r="G381" s="111">
        <v>3536.2</v>
      </c>
      <c r="H381" s="109" t="b">
        <v>1</v>
      </c>
      <c r="I381" s="113">
        <v>0</v>
      </c>
    </row>
    <row r="382" spans="1:9">
      <c r="A382" s="107">
        <v>46203</v>
      </c>
      <c r="B382" s="108">
        <v>45930</v>
      </c>
      <c r="C382" s="109" t="s">
        <v>166</v>
      </c>
      <c r="D382" s="109" t="s">
        <v>87</v>
      </c>
      <c r="E382" s="109" t="s">
        <v>169</v>
      </c>
      <c r="F382" s="110">
        <v>42090.42</v>
      </c>
      <c r="G382" s="111">
        <v>42090.42</v>
      </c>
      <c r="H382" s="109" t="b">
        <v>1</v>
      </c>
      <c r="I382" s="113">
        <v>0</v>
      </c>
    </row>
    <row r="383" spans="1:9">
      <c r="A383" s="114">
        <v>46203</v>
      </c>
      <c r="B383" s="108">
        <v>45930</v>
      </c>
      <c r="C383" s="109" t="s">
        <v>166</v>
      </c>
      <c r="D383" s="109" t="s">
        <v>87</v>
      </c>
      <c r="E383" s="109" t="s">
        <v>171</v>
      </c>
      <c r="F383" s="110">
        <v>120048.73</v>
      </c>
      <c r="G383" s="111">
        <v>120048.73</v>
      </c>
      <c r="H383" s="109" t="b">
        <v>1</v>
      </c>
      <c r="I383" s="113">
        <v>0</v>
      </c>
    </row>
    <row r="384" spans="1:9">
      <c r="A384" s="114">
        <v>46203</v>
      </c>
      <c r="B384" s="108">
        <v>45930</v>
      </c>
      <c r="C384" s="109" t="s">
        <v>166</v>
      </c>
      <c r="D384" s="109" t="s">
        <v>87</v>
      </c>
      <c r="E384" s="109" t="s">
        <v>173</v>
      </c>
      <c r="F384" s="110">
        <v>3922.3</v>
      </c>
      <c r="G384" s="111">
        <v>3922.3</v>
      </c>
      <c r="H384" s="109" t="b">
        <v>1</v>
      </c>
      <c r="I384" s="113">
        <v>0</v>
      </c>
    </row>
    <row r="385" spans="1:9">
      <c r="A385" s="107">
        <v>46203</v>
      </c>
      <c r="B385" s="108">
        <v>45930</v>
      </c>
      <c r="C385" s="116" t="s">
        <v>166</v>
      </c>
      <c r="D385" s="116" t="s">
        <v>87</v>
      </c>
      <c r="E385" s="116" t="s">
        <v>172</v>
      </c>
      <c r="F385" s="117">
        <v>388.25</v>
      </c>
      <c r="G385" s="118">
        <v>388.25</v>
      </c>
      <c r="H385" s="109" t="b">
        <v>1</v>
      </c>
      <c r="I385" s="113">
        <v>0</v>
      </c>
    </row>
    <row r="386" spans="1:9">
      <c r="A386" s="114">
        <v>46203</v>
      </c>
      <c r="B386" s="108">
        <v>45930</v>
      </c>
      <c r="C386" s="109" t="s">
        <v>178</v>
      </c>
      <c r="D386" s="109" t="s">
        <v>87</v>
      </c>
      <c r="E386" s="109" t="s">
        <v>183</v>
      </c>
      <c r="F386" s="110">
        <v>99267.74</v>
      </c>
      <c r="G386" s="111">
        <v>99267.74</v>
      </c>
      <c r="H386" s="109" t="b">
        <v>1</v>
      </c>
      <c r="I386" s="113">
        <v>0</v>
      </c>
    </row>
    <row r="387" spans="1:9">
      <c r="A387" s="114">
        <v>46203</v>
      </c>
      <c r="B387" s="108">
        <v>45930</v>
      </c>
      <c r="C387" s="109" t="s">
        <v>178</v>
      </c>
      <c r="D387" s="109" t="s">
        <v>86</v>
      </c>
      <c r="E387" s="109" t="s">
        <v>182</v>
      </c>
      <c r="F387" s="110">
        <v>509511.28</v>
      </c>
      <c r="G387" s="111">
        <v>509511.28</v>
      </c>
      <c r="H387" s="109" t="b">
        <v>1</v>
      </c>
      <c r="I387" s="113">
        <v>0</v>
      </c>
    </row>
    <row r="388" spans="1:9">
      <c r="A388" s="114">
        <v>46203</v>
      </c>
      <c r="B388" s="108">
        <v>45930</v>
      </c>
      <c r="C388" s="109" t="s">
        <v>178</v>
      </c>
      <c r="D388" s="109" t="s">
        <v>86</v>
      </c>
      <c r="E388" s="109" t="s">
        <v>181</v>
      </c>
      <c r="F388" s="110">
        <v>2835.72</v>
      </c>
      <c r="G388" s="111">
        <v>2835.72</v>
      </c>
      <c r="H388" s="109" t="b">
        <v>1</v>
      </c>
      <c r="I388" s="113">
        <v>0</v>
      </c>
    </row>
    <row r="389" spans="1:9">
      <c r="A389" s="114">
        <v>46203</v>
      </c>
      <c r="B389" s="108">
        <v>45930</v>
      </c>
      <c r="C389" s="109" t="s">
        <v>178</v>
      </c>
      <c r="D389" s="109" t="s">
        <v>86</v>
      </c>
      <c r="E389" s="109" t="s">
        <v>179</v>
      </c>
      <c r="F389" s="110">
        <v>3052.3</v>
      </c>
      <c r="G389" s="111">
        <v>3052.3</v>
      </c>
      <c r="H389" s="109" t="b">
        <v>1</v>
      </c>
      <c r="I389" s="113">
        <v>0</v>
      </c>
    </row>
    <row r="390" spans="1:9">
      <c r="A390" s="114">
        <v>46203</v>
      </c>
      <c r="B390" s="108">
        <v>45930</v>
      </c>
      <c r="C390" s="116" t="s">
        <v>178</v>
      </c>
      <c r="D390" s="116" t="s">
        <v>86</v>
      </c>
      <c r="E390" s="116" t="s">
        <v>180</v>
      </c>
      <c r="F390" s="117">
        <v>31704.03</v>
      </c>
      <c r="G390" s="118">
        <v>31704.03</v>
      </c>
      <c r="H390" s="109" t="b">
        <v>1</v>
      </c>
      <c r="I390" s="113">
        <v>0</v>
      </c>
    </row>
    <row r="391" spans="1:9">
      <c r="A391" s="114">
        <v>46203</v>
      </c>
      <c r="B391" s="108">
        <v>45930</v>
      </c>
      <c r="C391" s="109" t="s">
        <v>184</v>
      </c>
      <c r="D391" s="109" t="s">
        <v>87</v>
      </c>
      <c r="E391" s="109" t="s">
        <v>190</v>
      </c>
      <c r="F391" s="110">
        <v>15795.08</v>
      </c>
      <c r="G391" s="111">
        <v>15795.08</v>
      </c>
      <c r="H391" s="109" t="b">
        <v>1</v>
      </c>
      <c r="I391" s="113">
        <v>0</v>
      </c>
    </row>
    <row r="392" spans="1:9">
      <c r="A392" s="114">
        <v>46203</v>
      </c>
      <c r="B392" s="108">
        <v>45930</v>
      </c>
      <c r="C392" s="109" t="s">
        <v>184</v>
      </c>
      <c r="D392" s="109" t="s">
        <v>87</v>
      </c>
      <c r="E392" s="109" t="s">
        <v>191</v>
      </c>
      <c r="F392" s="110">
        <v>5967.52</v>
      </c>
      <c r="G392" s="111">
        <v>5967.52</v>
      </c>
      <c r="H392" s="109" t="b">
        <v>1</v>
      </c>
      <c r="I392" s="113">
        <v>0</v>
      </c>
    </row>
    <row r="393" spans="1:9">
      <c r="A393" s="107">
        <v>46203</v>
      </c>
      <c r="B393" s="108">
        <v>45930</v>
      </c>
      <c r="C393" s="109" t="s">
        <v>184</v>
      </c>
      <c r="D393" s="109" t="s">
        <v>86</v>
      </c>
      <c r="E393" s="109" t="s">
        <v>186</v>
      </c>
      <c r="F393" s="110">
        <v>16830</v>
      </c>
      <c r="G393" s="111">
        <v>16830</v>
      </c>
      <c r="H393" s="109" t="b">
        <v>1</v>
      </c>
      <c r="I393" s="113">
        <v>0</v>
      </c>
    </row>
    <row r="394" spans="1:9">
      <c r="A394" s="114">
        <v>46203</v>
      </c>
      <c r="B394" s="108">
        <v>45930</v>
      </c>
      <c r="C394" s="109" t="s">
        <v>184</v>
      </c>
      <c r="D394" s="109" t="s">
        <v>86</v>
      </c>
      <c r="E394" s="109" t="s">
        <v>185</v>
      </c>
      <c r="F394" s="110">
        <v>2557.5</v>
      </c>
      <c r="G394" s="111">
        <v>2557.5</v>
      </c>
      <c r="H394" s="109" t="b">
        <v>1</v>
      </c>
      <c r="I394" s="113">
        <v>0</v>
      </c>
    </row>
    <row r="395" spans="1:9">
      <c r="A395" s="114">
        <v>46203</v>
      </c>
      <c r="B395" s="108">
        <v>45930</v>
      </c>
      <c r="C395" s="109" t="s">
        <v>184</v>
      </c>
      <c r="D395" s="109" t="s">
        <v>87</v>
      </c>
      <c r="E395" s="109" t="s">
        <v>192</v>
      </c>
      <c r="F395" s="110">
        <v>3374.24</v>
      </c>
      <c r="G395" s="111">
        <v>3374.24</v>
      </c>
      <c r="H395" s="109" t="b">
        <v>1</v>
      </c>
      <c r="I395" s="113">
        <v>0</v>
      </c>
    </row>
    <row r="396" spans="1:9">
      <c r="A396" s="114">
        <v>46203</v>
      </c>
      <c r="B396" s="108">
        <v>45930</v>
      </c>
      <c r="C396" s="109" t="s">
        <v>184</v>
      </c>
      <c r="D396" s="109" t="s">
        <v>86</v>
      </c>
      <c r="E396" s="109" t="s">
        <v>187</v>
      </c>
      <c r="F396" s="110">
        <v>149975.49</v>
      </c>
      <c r="G396" s="111">
        <v>149975.49</v>
      </c>
      <c r="H396" s="109" t="b">
        <v>1</v>
      </c>
      <c r="I396" s="113">
        <v>0</v>
      </c>
    </row>
    <row r="397" spans="1:9">
      <c r="A397" s="114">
        <v>46203</v>
      </c>
      <c r="B397" s="108">
        <v>45930</v>
      </c>
      <c r="C397" s="109" t="s">
        <v>184</v>
      </c>
      <c r="D397" s="109" t="s">
        <v>86</v>
      </c>
      <c r="E397" s="109" t="s">
        <v>188</v>
      </c>
      <c r="F397" s="110">
        <v>4622.7</v>
      </c>
      <c r="G397" s="111">
        <v>4622.7</v>
      </c>
      <c r="H397" s="109" t="b">
        <v>1</v>
      </c>
      <c r="I397" s="113">
        <v>0</v>
      </c>
    </row>
    <row r="398" spans="1:9">
      <c r="A398" s="114">
        <v>46203</v>
      </c>
      <c r="B398" s="108">
        <v>45930</v>
      </c>
      <c r="C398" s="116" t="s">
        <v>184</v>
      </c>
      <c r="D398" s="116" t="s">
        <v>86</v>
      </c>
      <c r="E398" s="116" t="s">
        <v>189</v>
      </c>
      <c r="F398" s="117">
        <v>6151.77</v>
      </c>
      <c r="G398" s="118">
        <v>6151.77</v>
      </c>
      <c r="H398" s="109" t="b">
        <v>1</v>
      </c>
      <c r="I398" s="113">
        <v>0</v>
      </c>
    </row>
    <row r="399" spans="1:9">
      <c r="A399" s="114">
        <v>46203</v>
      </c>
      <c r="B399" s="108">
        <v>45930</v>
      </c>
      <c r="C399" s="109" t="s">
        <v>193</v>
      </c>
      <c r="D399" s="109" t="s">
        <v>87</v>
      </c>
      <c r="E399" s="109" t="s">
        <v>204</v>
      </c>
      <c r="F399" s="110">
        <v>7961.36</v>
      </c>
      <c r="G399" s="111">
        <v>7961.36</v>
      </c>
      <c r="H399" s="109" t="b">
        <v>1</v>
      </c>
      <c r="I399" s="113">
        <v>0</v>
      </c>
    </row>
    <row r="400" spans="1:9">
      <c r="A400" s="107">
        <v>46203</v>
      </c>
      <c r="B400" s="108">
        <v>45930</v>
      </c>
      <c r="C400" s="109" t="s">
        <v>193</v>
      </c>
      <c r="D400" s="109" t="s">
        <v>87</v>
      </c>
      <c r="E400" s="109" t="s">
        <v>203</v>
      </c>
      <c r="F400" s="110">
        <v>12713.01</v>
      </c>
      <c r="G400" s="111">
        <v>12713.01</v>
      </c>
      <c r="H400" s="109" t="b">
        <v>1</v>
      </c>
      <c r="I400" s="113">
        <v>0</v>
      </c>
    </row>
    <row r="401" spans="1:9">
      <c r="A401" s="114">
        <v>46203</v>
      </c>
      <c r="B401" s="108">
        <v>45930</v>
      </c>
      <c r="C401" s="109" t="s">
        <v>193</v>
      </c>
      <c r="D401" s="109" t="s">
        <v>87</v>
      </c>
      <c r="E401" s="109" t="s">
        <v>202</v>
      </c>
      <c r="F401" s="110">
        <v>21992.84</v>
      </c>
      <c r="G401" s="111">
        <v>21992.84</v>
      </c>
      <c r="H401" s="109" t="b">
        <v>1</v>
      </c>
      <c r="I401" s="113">
        <v>0</v>
      </c>
    </row>
    <row r="402" spans="1:9">
      <c r="A402" s="107">
        <v>46203</v>
      </c>
      <c r="B402" s="108">
        <v>45930</v>
      </c>
      <c r="C402" s="109" t="s">
        <v>193</v>
      </c>
      <c r="D402" s="109" t="s">
        <v>86</v>
      </c>
      <c r="E402" s="109" t="s">
        <v>197</v>
      </c>
      <c r="F402" s="110">
        <v>2031698.86</v>
      </c>
      <c r="G402" s="111">
        <v>2015032.2</v>
      </c>
      <c r="H402" s="109" t="b">
        <v>0</v>
      </c>
      <c r="I402" s="113">
        <v>-16666.660000000149</v>
      </c>
    </row>
    <row r="403" spans="1:9">
      <c r="A403" s="114">
        <v>46203</v>
      </c>
      <c r="B403" s="108">
        <v>45930</v>
      </c>
      <c r="C403" s="109" t="s">
        <v>193</v>
      </c>
      <c r="D403" s="109" t="s">
        <v>86</v>
      </c>
      <c r="E403" s="109" t="s">
        <v>198</v>
      </c>
      <c r="F403" s="110">
        <v>59189.26</v>
      </c>
      <c r="G403" s="111">
        <v>75855.92</v>
      </c>
      <c r="H403" s="109" t="b">
        <v>0</v>
      </c>
      <c r="I403" s="113">
        <v>16666.659999999996</v>
      </c>
    </row>
    <row r="404" spans="1:9">
      <c r="A404" s="114">
        <v>46203</v>
      </c>
      <c r="B404" s="108">
        <v>45930</v>
      </c>
      <c r="C404" s="109" t="s">
        <v>193</v>
      </c>
      <c r="D404" s="109" t="s">
        <v>87</v>
      </c>
      <c r="E404" s="109" t="s">
        <v>205</v>
      </c>
      <c r="F404" s="110">
        <v>40865.21</v>
      </c>
      <c r="G404" s="111">
        <v>40865.21</v>
      </c>
      <c r="H404" s="109" t="b">
        <v>1</v>
      </c>
      <c r="I404" s="113">
        <v>0</v>
      </c>
    </row>
    <row r="405" spans="1:9">
      <c r="A405" s="114">
        <v>46203</v>
      </c>
      <c r="B405" s="108">
        <v>45930</v>
      </c>
      <c r="C405" s="109" t="s">
        <v>193</v>
      </c>
      <c r="D405" s="109" t="s">
        <v>87</v>
      </c>
      <c r="E405" s="109" t="s">
        <v>201</v>
      </c>
      <c r="F405" s="110">
        <v>9916.25</v>
      </c>
      <c r="G405" s="111">
        <v>9916.25</v>
      </c>
      <c r="H405" s="109" t="b">
        <v>1</v>
      </c>
      <c r="I405" s="113">
        <v>0</v>
      </c>
    </row>
    <row r="406" spans="1:9">
      <c r="A406" s="114">
        <v>46203</v>
      </c>
      <c r="B406" s="108">
        <v>45930</v>
      </c>
      <c r="C406" s="109" t="s">
        <v>193</v>
      </c>
      <c r="D406" s="109" t="s">
        <v>87</v>
      </c>
      <c r="E406" s="109" t="s">
        <v>199</v>
      </c>
      <c r="F406" s="110">
        <v>77170.61</v>
      </c>
      <c r="G406" s="111">
        <v>77170.61</v>
      </c>
      <c r="H406" s="109" t="b">
        <v>1</v>
      </c>
      <c r="I406" s="113">
        <v>0</v>
      </c>
    </row>
    <row r="407" spans="1:9">
      <c r="A407" s="114">
        <v>46203</v>
      </c>
      <c r="B407" s="108">
        <v>45930</v>
      </c>
      <c r="C407" s="109" t="s">
        <v>193</v>
      </c>
      <c r="D407" s="109" t="s">
        <v>86</v>
      </c>
      <c r="E407" s="109" t="s">
        <v>196</v>
      </c>
      <c r="F407" s="110">
        <v>21331.58</v>
      </c>
      <c r="G407" s="111">
        <v>21331.58</v>
      </c>
      <c r="H407" s="109" t="b">
        <v>1</v>
      </c>
      <c r="I407" s="113">
        <v>0</v>
      </c>
    </row>
    <row r="408" spans="1:9">
      <c r="A408" s="114">
        <v>46203</v>
      </c>
      <c r="B408" s="108">
        <v>45930</v>
      </c>
      <c r="C408" s="109" t="s">
        <v>193</v>
      </c>
      <c r="D408" s="109" t="s">
        <v>87</v>
      </c>
      <c r="E408" s="109" t="s">
        <v>200</v>
      </c>
      <c r="F408" s="110">
        <v>11231.27</v>
      </c>
      <c r="G408" s="111">
        <v>11231.27</v>
      </c>
      <c r="H408" s="109" t="b">
        <v>1</v>
      </c>
      <c r="I408" s="113">
        <v>0</v>
      </c>
    </row>
    <row r="409" spans="1:9">
      <c r="A409" s="107">
        <v>46203</v>
      </c>
      <c r="B409" s="108">
        <v>45930</v>
      </c>
      <c r="C409" s="109" t="s">
        <v>193</v>
      </c>
      <c r="D409" s="109" t="s">
        <v>94</v>
      </c>
      <c r="E409" s="109" t="s">
        <v>194</v>
      </c>
      <c r="F409" s="110">
        <v>1588.67</v>
      </c>
      <c r="G409" s="111">
        <v>1588.67</v>
      </c>
      <c r="H409" s="109" t="b">
        <v>1</v>
      </c>
      <c r="I409" s="113">
        <v>0</v>
      </c>
    </row>
    <row r="410" spans="1:9">
      <c r="A410" s="114">
        <v>46203</v>
      </c>
      <c r="B410" s="108">
        <v>45930</v>
      </c>
      <c r="C410" s="109" t="s">
        <v>193</v>
      </c>
      <c r="D410" s="109" t="s">
        <v>94</v>
      </c>
      <c r="E410" s="109" t="s">
        <v>195</v>
      </c>
      <c r="F410" s="110">
        <v>191.97</v>
      </c>
      <c r="G410" s="111">
        <v>191.97</v>
      </c>
      <c r="H410" s="109" t="b">
        <v>1</v>
      </c>
      <c r="I410" s="113">
        <v>0</v>
      </c>
    </row>
    <row r="411" spans="1:9">
      <c r="A411" s="114">
        <v>46203</v>
      </c>
      <c r="B411" s="108">
        <v>45930</v>
      </c>
      <c r="C411" s="116" t="s">
        <v>193</v>
      </c>
      <c r="D411" s="116" t="s">
        <v>87</v>
      </c>
      <c r="E411" s="116" t="s">
        <v>88</v>
      </c>
      <c r="F411" s="117">
        <v>1465.38</v>
      </c>
      <c r="G411" s="118">
        <v>1465.38</v>
      </c>
      <c r="H411" s="109" t="b">
        <v>1</v>
      </c>
      <c r="I411" s="113">
        <v>0</v>
      </c>
    </row>
    <row r="412" spans="1:9">
      <c r="A412" s="114">
        <v>46203</v>
      </c>
      <c r="B412" s="108">
        <v>45930</v>
      </c>
      <c r="C412" s="109" t="s">
        <v>206</v>
      </c>
      <c r="D412" s="109" t="s">
        <v>87</v>
      </c>
      <c r="E412" s="109" t="s">
        <v>208</v>
      </c>
      <c r="F412" s="110">
        <v>13923.48</v>
      </c>
      <c r="G412" s="111">
        <v>13923.48</v>
      </c>
      <c r="H412" s="109" t="b">
        <v>1</v>
      </c>
      <c r="I412" s="113">
        <v>0</v>
      </c>
    </row>
    <row r="413" spans="1:9">
      <c r="A413" s="114">
        <v>46203</v>
      </c>
      <c r="B413" s="108">
        <v>45930</v>
      </c>
      <c r="C413" s="116" t="s">
        <v>206</v>
      </c>
      <c r="D413" s="116" t="s">
        <v>86</v>
      </c>
      <c r="E413" s="116" t="s">
        <v>207</v>
      </c>
      <c r="F413" s="117">
        <v>235131.74</v>
      </c>
      <c r="G413" s="118">
        <v>235131.74</v>
      </c>
      <c r="H413" s="109" t="b">
        <v>1</v>
      </c>
      <c r="I413" s="113">
        <v>0</v>
      </c>
    </row>
    <row r="414" spans="1:9">
      <c r="A414" s="114">
        <v>46203</v>
      </c>
      <c r="B414" s="108">
        <v>45930</v>
      </c>
      <c r="C414" s="109" t="s">
        <v>209</v>
      </c>
      <c r="D414" s="109" t="s">
        <v>86</v>
      </c>
      <c r="E414" s="109" t="s">
        <v>216</v>
      </c>
      <c r="F414" s="110">
        <v>51083.58</v>
      </c>
      <c r="G414" s="111">
        <v>51083.58</v>
      </c>
      <c r="H414" s="109" t="b">
        <v>1</v>
      </c>
      <c r="I414" s="113">
        <v>0</v>
      </c>
    </row>
    <row r="415" spans="1:9">
      <c r="A415" s="114">
        <v>46203</v>
      </c>
      <c r="B415" s="108">
        <v>45930</v>
      </c>
      <c r="C415" s="109" t="s">
        <v>209</v>
      </c>
      <c r="D415" s="109" t="s">
        <v>87</v>
      </c>
      <c r="E415" s="109" t="s">
        <v>222</v>
      </c>
      <c r="F415" s="110">
        <v>5058.1400000000003</v>
      </c>
      <c r="G415" s="111">
        <v>5058.1400000000003</v>
      </c>
      <c r="H415" s="109" t="b">
        <v>1</v>
      </c>
      <c r="I415" s="113">
        <v>0</v>
      </c>
    </row>
    <row r="416" spans="1:9">
      <c r="A416" s="114">
        <v>46203</v>
      </c>
      <c r="B416" s="108">
        <v>45930</v>
      </c>
      <c r="C416" s="109" t="s">
        <v>209</v>
      </c>
      <c r="D416" s="109" t="s">
        <v>87</v>
      </c>
      <c r="E416" s="109" t="s">
        <v>220</v>
      </c>
      <c r="F416" s="110">
        <v>19396.939999999999</v>
      </c>
      <c r="G416" s="111">
        <v>19396.939999999999</v>
      </c>
      <c r="H416" s="109" t="b">
        <v>1</v>
      </c>
      <c r="I416" s="113">
        <v>0</v>
      </c>
    </row>
    <row r="417" spans="1:9">
      <c r="A417" s="107">
        <v>46203</v>
      </c>
      <c r="B417" s="108">
        <v>45930</v>
      </c>
      <c r="C417" s="109" t="s">
        <v>209</v>
      </c>
      <c r="D417" s="109" t="s">
        <v>87</v>
      </c>
      <c r="E417" s="109" t="s">
        <v>221</v>
      </c>
      <c r="F417" s="110">
        <v>11346.97</v>
      </c>
      <c r="G417" s="111">
        <v>11346.97</v>
      </c>
      <c r="H417" s="109" t="b">
        <v>1</v>
      </c>
      <c r="I417" s="113">
        <v>0</v>
      </c>
    </row>
    <row r="418" spans="1:9">
      <c r="A418" s="114">
        <v>46203</v>
      </c>
      <c r="B418" s="108">
        <v>45930</v>
      </c>
      <c r="C418" s="109" t="s">
        <v>209</v>
      </c>
      <c r="D418" s="109" t="s">
        <v>86</v>
      </c>
      <c r="E418" s="109" t="s">
        <v>217</v>
      </c>
      <c r="F418" s="110">
        <v>99538.559999999998</v>
      </c>
      <c r="G418" s="111">
        <v>99538.559999999998</v>
      </c>
      <c r="H418" s="109" t="b">
        <v>1</v>
      </c>
      <c r="I418" s="113">
        <v>0</v>
      </c>
    </row>
    <row r="419" spans="1:9">
      <c r="A419" s="107">
        <v>46203</v>
      </c>
      <c r="B419" s="108">
        <v>45930</v>
      </c>
      <c r="C419" s="109" t="s">
        <v>209</v>
      </c>
      <c r="D419" s="109" t="s">
        <v>87</v>
      </c>
      <c r="E419" s="109" t="s">
        <v>223</v>
      </c>
      <c r="F419" s="110">
        <v>562.69000000000005</v>
      </c>
      <c r="G419" s="111">
        <v>562.69000000000005</v>
      </c>
      <c r="H419" s="109" t="b">
        <v>1</v>
      </c>
      <c r="I419" s="113">
        <v>0</v>
      </c>
    </row>
    <row r="420" spans="1:9">
      <c r="A420" s="114">
        <v>46203</v>
      </c>
      <c r="B420" s="108">
        <v>45930</v>
      </c>
      <c r="C420" s="109" t="s">
        <v>209</v>
      </c>
      <c r="D420" s="109" t="s">
        <v>86</v>
      </c>
      <c r="E420" s="109" t="s">
        <v>214</v>
      </c>
      <c r="F420" s="110">
        <v>2242531.13</v>
      </c>
      <c r="G420" s="111">
        <v>2242531.13</v>
      </c>
      <c r="H420" s="109" t="b">
        <v>1</v>
      </c>
      <c r="I420" s="113">
        <v>0</v>
      </c>
    </row>
    <row r="421" spans="1:9">
      <c r="A421" s="114">
        <v>46203</v>
      </c>
      <c r="B421" s="108">
        <v>45930</v>
      </c>
      <c r="C421" s="109" t="s">
        <v>209</v>
      </c>
      <c r="D421" s="109" t="s">
        <v>86</v>
      </c>
      <c r="E421" s="109" t="s">
        <v>211</v>
      </c>
      <c r="F421" s="110">
        <v>70951.89</v>
      </c>
      <c r="G421" s="111">
        <v>70951.89</v>
      </c>
      <c r="H421" s="109" t="b">
        <v>1</v>
      </c>
      <c r="I421" s="113">
        <v>0</v>
      </c>
    </row>
    <row r="422" spans="1:9">
      <c r="A422" s="107">
        <v>46203</v>
      </c>
      <c r="B422" s="108">
        <v>45930</v>
      </c>
      <c r="C422" s="109" t="s">
        <v>209</v>
      </c>
      <c r="D422" s="109" t="s">
        <v>87</v>
      </c>
      <c r="E422" s="109" t="s">
        <v>218</v>
      </c>
      <c r="F422" s="110">
        <v>1743.62</v>
      </c>
      <c r="G422" s="111">
        <v>1743.62</v>
      </c>
      <c r="H422" s="109" t="b">
        <v>1</v>
      </c>
      <c r="I422" s="113">
        <v>0</v>
      </c>
    </row>
    <row r="423" spans="1:9">
      <c r="A423" s="114">
        <v>46203</v>
      </c>
      <c r="B423" s="108">
        <v>45930</v>
      </c>
      <c r="C423" s="109" t="s">
        <v>209</v>
      </c>
      <c r="D423" s="109" t="s">
        <v>86</v>
      </c>
      <c r="E423" s="109" t="s">
        <v>210</v>
      </c>
      <c r="F423" s="110">
        <v>21989.58</v>
      </c>
      <c r="G423" s="111">
        <v>21989.58</v>
      </c>
      <c r="H423" s="109" t="b">
        <v>1</v>
      </c>
      <c r="I423" s="113">
        <v>0</v>
      </c>
    </row>
    <row r="424" spans="1:9">
      <c r="A424" s="107">
        <v>46203</v>
      </c>
      <c r="B424" s="108">
        <v>45930</v>
      </c>
      <c r="C424" s="109" t="s">
        <v>209</v>
      </c>
      <c r="D424" s="109" t="s">
        <v>87</v>
      </c>
      <c r="E424" s="109" t="s">
        <v>219</v>
      </c>
      <c r="F424" s="110">
        <v>1196.3599999999999</v>
      </c>
      <c r="G424" s="111">
        <v>1196.3599999999999</v>
      </c>
      <c r="H424" s="109" t="b">
        <v>1</v>
      </c>
      <c r="I424" s="113">
        <v>0</v>
      </c>
    </row>
    <row r="425" spans="1:9">
      <c r="A425" s="114">
        <v>46203</v>
      </c>
      <c r="B425" s="108">
        <v>45930</v>
      </c>
      <c r="C425" s="109" t="s">
        <v>209</v>
      </c>
      <c r="D425" s="109" t="s">
        <v>86</v>
      </c>
      <c r="E425" s="109" t="s">
        <v>215</v>
      </c>
      <c r="F425" s="110">
        <v>143894.47</v>
      </c>
      <c r="G425" s="111">
        <v>143894.47</v>
      </c>
      <c r="H425" s="109" t="b">
        <v>1</v>
      </c>
      <c r="I425" s="113">
        <v>0</v>
      </c>
    </row>
    <row r="426" spans="1:9">
      <c r="A426" s="114">
        <v>46203</v>
      </c>
      <c r="B426" s="108">
        <v>45930</v>
      </c>
      <c r="C426" s="109" t="s">
        <v>209</v>
      </c>
      <c r="D426" s="109" t="s">
        <v>86</v>
      </c>
      <c r="E426" s="109" t="s">
        <v>213</v>
      </c>
      <c r="F426" s="110">
        <v>957.45</v>
      </c>
      <c r="G426" s="111">
        <v>957.45</v>
      </c>
      <c r="H426" s="109" t="b">
        <v>1</v>
      </c>
      <c r="I426" s="113">
        <v>0</v>
      </c>
    </row>
    <row r="427" spans="1:9">
      <c r="A427" s="107">
        <v>46203</v>
      </c>
      <c r="B427" s="108">
        <v>45930</v>
      </c>
      <c r="C427" s="116" t="s">
        <v>209</v>
      </c>
      <c r="D427" s="116" t="s">
        <v>86</v>
      </c>
      <c r="E427" s="116" t="s">
        <v>212</v>
      </c>
      <c r="F427" s="117">
        <v>17243.75</v>
      </c>
      <c r="G427" s="118">
        <v>17243.75</v>
      </c>
      <c r="H427" s="109" t="b">
        <v>1</v>
      </c>
      <c r="I427" s="113">
        <v>0</v>
      </c>
    </row>
    <row r="428" spans="1:9">
      <c r="A428" s="114">
        <v>46203</v>
      </c>
      <c r="B428" s="108">
        <v>45930</v>
      </c>
      <c r="C428" s="109" t="s">
        <v>224</v>
      </c>
      <c r="D428" s="109" t="s">
        <v>86</v>
      </c>
      <c r="E428" s="109" t="s">
        <v>226</v>
      </c>
      <c r="F428" s="110">
        <v>294079.17</v>
      </c>
      <c r="G428" s="111">
        <v>294079.17</v>
      </c>
      <c r="H428" s="109" t="b">
        <v>1</v>
      </c>
      <c r="I428" s="113">
        <v>0</v>
      </c>
    </row>
    <row r="429" spans="1:9">
      <c r="A429" s="114">
        <v>46203</v>
      </c>
      <c r="B429" s="108">
        <v>45930</v>
      </c>
      <c r="C429" s="109" t="s">
        <v>224</v>
      </c>
      <c r="D429" s="109" t="s">
        <v>87</v>
      </c>
      <c r="E429" s="109" t="s">
        <v>227</v>
      </c>
      <c r="F429" s="110">
        <v>38269.160000000003</v>
      </c>
      <c r="G429" s="111">
        <v>38269.160000000003</v>
      </c>
      <c r="H429" s="109" t="b">
        <v>1</v>
      </c>
      <c r="I429" s="113">
        <v>0</v>
      </c>
    </row>
    <row r="430" spans="1:9">
      <c r="A430" s="107">
        <v>46203</v>
      </c>
      <c r="B430" s="108">
        <v>45930</v>
      </c>
      <c r="C430" s="116" t="s">
        <v>224</v>
      </c>
      <c r="D430" s="116" t="s">
        <v>86</v>
      </c>
      <c r="E430" s="116" t="s">
        <v>225</v>
      </c>
      <c r="F430" s="117">
        <v>54691.29</v>
      </c>
      <c r="G430" s="118">
        <v>54691.29</v>
      </c>
      <c r="H430" s="109" t="b">
        <v>1</v>
      </c>
      <c r="I430" s="113">
        <v>0</v>
      </c>
    </row>
    <row r="431" spans="1:9">
      <c r="A431" s="114">
        <v>46203</v>
      </c>
      <c r="B431" s="108">
        <v>45930</v>
      </c>
      <c r="C431" s="109" t="s">
        <v>228</v>
      </c>
      <c r="D431" s="109" t="s">
        <v>87</v>
      </c>
      <c r="E431" s="109" t="s">
        <v>88</v>
      </c>
      <c r="F431" s="110">
        <v>650.96</v>
      </c>
      <c r="G431" s="111">
        <v>650.96</v>
      </c>
      <c r="H431" s="109" t="b">
        <v>1</v>
      </c>
      <c r="I431" s="113">
        <v>0</v>
      </c>
    </row>
    <row r="432" spans="1:9">
      <c r="A432" s="114">
        <v>46203</v>
      </c>
      <c r="B432" s="108">
        <v>45930</v>
      </c>
      <c r="C432" s="116" t="s">
        <v>228</v>
      </c>
      <c r="D432" s="116" t="s">
        <v>86</v>
      </c>
      <c r="E432" s="116" t="s">
        <v>229</v>
      </c>
      <c r="F432" s="117">
        <v>1801983.93</v>
      </c>
      <c r="G432" s="118">
        <v>1801983.93</v>
      </c>
      <c r="H432" s="109" t="b">
        <v>1</v>
      </c>
      <c r="I432" s="113">
        <v>0</v>
      </c>
    </row>
    <row r="433" spans="1:9">
      <c r="A433" s="114">
        <v>46203</v>
      </c>
      <c r="B433" s="108">
        <v>45930</v>
      </c>
      <c r="C433" s="109" t="s">
        <v>230</v>
      </c>
      <c r="D433" s="109" t="s">
        <v>86</v>
      </c>
      <c r="E433" s="109" t="s">
        <v>234</v>
      </c>
      <c r="F433" s="110">
        <v>3450335.93</v>
      </c>
      <c r="G433" s="111">
        <v>3450335.93</v>
      </c>
      <c r="H433" s="109" t="b">
        <v>1</v>
      </c>
      <c r="I433" s="113">
        <v>0</v>
      </c>
    </row>
    <row r="434" spans="1:9">
      <c r="A434" s="114">
        <v>46203</v>
      </c>
      <c r="B434" s="108">
        <v>45930</v>
      </c>
      <c r="C434" s="109" t="s">
        <v>230</v>
      </c>
      <c r="D434" s="109" t="s">
        <v>87</v>
      </c>
      <c r="E434" s="109" t="s">
        <v>239</v>
      </c>
      <c r="F434" s="110">
        <v>1019455.99</v>
      </c>
      <c r="G434" s="111">
        <v>1012268.62</v>
      </c>
      <c r="H434" s="109" t="b">
        <v>0</v>
      </c>
      <c r="I434" s="113">
        <v>-7187.3699999999953</v>
      </c>
    </row>
    <row r="435" spans="1:9">
      <c r="A435" s="107">
        <v>46203</v>
      </c>
      <c r="B435" s="108">
        <v>45930</v>
      </c>
      <c r="C435" s="109" t="s">
        <v>230</v>
      </c>
      <c r="D435" s="109" t="s">
        <v>86</v>
      </c>
      <c r="E435" s="109" t="s">
        <v>233</v>
      </c>
      <c r="F435" s="110">
        <v>8570115.8000000007</v>
      </c>
      <c r="G435" s="111">
        <v>8570115.8000000007</v>
      </c>
      <c r="H435" s="109" t="b">
        <v>1</v>
      </c>
      <c r="I435" s="113">
        <v>0</v>
      </c>
    </row>
    <row r="436" spans="1:9">
      <c r="A436" s="114">
        <v>46203</v>
      </c>
      <c r="B436" s="108">
        <v>45930</v>
      </c>
      <c r="C436" s="109" t="s">
        <v>230</v>
      </c>
      <c r="D436" s="109" t="s">
        <v>87</v>
      </c>
      <c r="E436" s="109" t="s">
        <v>237</v>
      </c>
      <c r="F436" s="110">
        <v>411825.83</v>
      </c>
      <c r="G436" s="111">
        <v>411825.83</v>
      </c>
      <c r="H436" s="109" t="b">
        <v>1</v>
      </c>
      <c r="I436" s="113">
        <v>0</v>
      </c>
    </row>
    <row r="437" spans="1:9">
      <c r="A437" s="114">
        <v>46203</v>
      </c>
      <c r="B437" s="108">
        <v>45930</v>
      </c>
      <c r="C437" s="109" t="s">
        <v>230</v>
      </c>
      <c r="D437" s="109" t="s">
        <v>87</v>
      </c>
      <c r="E437" s="109" t="s">
        <v>238</v>
      </c>
      <c r="F437" s="110">
        <v>43135.49</v>
      </c>
      <c r="G437" s="111">
        <v>50322.86</v>
      </c>
      <c r="H437" s="109" t="b">
        <v>0</v>
      </c>
      <c r="I437" s="113">
        <v>7187.3700000000026</v>
      </c>
    </row>
    <row r="438" spans="1:9">
      <c r="A438" s="107">
        <v>46203</v>
      </c>
      <c r="B438" s="108">
        <v>45930</v>
      </c>
      <c r="C438" s="109" t="s">
        <v>230</v>
      </c>
      <c r="D438" s="109" t="s">
        <v>87</v>
      </c>
      <c r="E438" s="109" t="s">
        <v>88</v>
      </c>
      <c r="F438" s="110">
        <v>25521.82</v>
      </c>
      <c r="G438" s="111">
        <v>25521.82</v>
      </c>
      <c r="H438" s="109" t="b">
        <v>1</v>
      </c>
      <c r="I438" s="113">
        <v>0</v>
      </c>
    </row>
    <row r="439" spans="1:9">
      <c r="A439" s="114">
        <v>46203</v>
      </c>
      <c r="B439" s="108">
        <v>45930</v>
      </c>
      <c r="C439" s="109" t="s">
        <v>230</v>
      </c>
      <c r="D439" s="109" t="s">
        <v>87</v>
      </c>
      <c r="E439" s="109" t="s">
        <v>236</v>
      </c>
      <c r="F439" s="110">
        <v>156565.95000000001</v>
      </c>
      <c r="G439" s="111">
        <v>156565.95000000001</v>
      </c>
      <c r="H439" s="109" t="b">
        <v>1</v>
      </c>
      <c r="I439" s="113">
        <v>0</v>
      </c>
    </row>
    <row r="440" spans="1:9">
      <c r="A440" s="114">
        <v>46203</v>
      </c>
      <c r="B440" s="108">
        <v>45930</v>
      </c>
      <c r="C440" s="109" t="s">
        <v>230</v>
      </c>
      <c r="D440" s="109" t="s">
        <v>94</v>
      </c>
      <c r="E440" s="109" t="s">
        <v>232</v>
      </c>
      <c r="F440" s="110">
        <v>5324.45</v>
      </c>
      <c r="G440" s="111">
        <v>5324.45</v>
      </c>
      <c r="H440" s="109" t="b">
        <v>1</v>
      </c>
      <c r="I440" s="113">
        <v>0</v>
      </c>
    </row>
    <row r="441" spans="1:9">
      <c r="A441" s="107">
        <v>46203</v>
      </c>
      <c r="B441" s="108">
        <v>45930</v>
      </c>
      <c r="C441" s="109" t="s">
        <v>230</v>
      </c>
      <c r="D441" s="109" t="s">
        <v>86</v>
      </c>
      <c r="E441" s="109" t="s">
        <v>235</v>
      </c>
      <c r="F441" s="110">
        <v>14130944.869999999</v>
      </c>
      <c r="G441" s="111">
        <v>14130944.869999999</v>
      </c>
      <c r="H441" s="109" t="b">
        <v>1</v>
      </c>
      <c r="I441" s="113">
        <v>0</v>
      </c>
    </row>
    <row r="442" spans="1:9">
      <c r="A442" s="114">
        <v>46203</v>
      </c>
      <c r="B442" s="108">
        <v>45930</v>
      </c>
      <c r="C442" s="116" t="s">
        <v>230</v>
      </c>
      <c r="D442" s="116" t="s">
        <v>94</v>
      </c>
      <c r="E442" s="116" t="s">
        <v>231</v>
      </c>
      <c r="F442" s="117">
        <v>10995.33</v>
      </c>
      <c r="G442" s="118">
        <v>10995.33</v>
      </c>
      <c r="H442" s="109" t="b">
        <v>1</v>
      </c>
      <c r="I442" s="113">
        <v>0</v>
      </c>
    </row>
    <row r="443" spans="1:9">
      <c r="A443" s="107">
        <v>46203</v>
      </c>
      <c r="B443" s="108">
        <v>45930</v>
      </c>
      <c r="C443" s="109" t="s">
        <v>240</v>
      </c>
      <c r="D443" s="109" t="s">
        <v>86</v>
      </c>
      <c r="E443" s="109" t="s">
        <v>244</v>
      </c>
      <c r="F443" s="110">
        <v>6945.53</v>
      </c>
      <c r="G443" s="111">
        <v>6945.53</v>
      </c>
      <c r="H443" s="109" t="b">
        <v>1</v>
      </c>
      <c r="I443" s="113">
        <v>0</v>
      </c>
    </row>
    <row r="444" spans="1:9">
      <c r="A444" s="114">
        <v>46203</v>
      </c>
      <c r="B444" s="108">
        <v>45930</v>
      </c>
      <c r="C444" s="109" t="s">
        <v>240</v>
      </c>
      <c r="D444" s="109" t="s">
        <v>87</v>
      </c>
      <c r="E444" s="109" t="s">
        <v>246</v>
      </c>
      <c r="F444" s="110">
        <v>53402.18</v>
      </c>
      <c r="G444" s="111">
        <v>53402.18</v>
      </c>
      <c r="H444" s="109" t="b">
        <v>1</v>
      </c>
      <c r="I444" s="113">
        <v>0</v>
      </c>
    </row>
    <row r="445" spans="1:9">
      <c r="A445" s="114">
        <v>46203</v>
      </c>
      <c r="B445" s="108">
        <v>45930</v>
      </c>
      <c r="C445" s="109" t="s">
        <v>240</v>
      </c>
      <c r="D445" s="109" t="s">
        <v>86</v>
      </c>
      <c r="E445" s="109" t="s">
        <v>245</v>
      </c>
      <c r="F445" s="110">
        <v>451654.45</v>
      </c>
      <c r="G445" s="111">
        <v>451654.45</v>
      </c>
      <c r="H445" s="109" t="b">
        <v>1</v>
      </c>
      <c r="I445" s="113">
        <v>0</v>
      </c>
    </row>
    <row r="446" spans="1:9">
      <c r="A446" s="107">
        <v>46203</v>
      </c>
      <c r="B446" s="108">
        <v>45930</v>
      </c>
      <c r="C446" s="109" t="s">
        <v>240</v>
      </c>
      <c r="D446" s="109" t="s">
        <v>86</v>
      </c>
      <c r="E446" s="109" t="s">
        <v>241</v>
      </c>
      <c r="F446" s="110">
        <v>189503.68</v>
      </c>
      <c r="G446" s="111">
        <v>189503.68</v>
      </c>
      <c r="H446" s="109" t="b">
        <v>1</v>
      </c>
      <c r="I446" s="113">
        <v>0</v>
      </c>
    </row>
    <row r="447" spans="1:9">
      <c r="A447" s="114">
        <v>46203</v>
      </c>
      <c r="B447" s="108">
        <v>45930</v>
      </c>
      <c r="C447" s="109" t="s">
        <v>240</v>
      </c>
      <c r="D447" s="109" t="s">
        <v>86</v>
      </c>
      <c r="E447" s="109" t="s">
        <v>242</v>
      </c>
      <c r="F447" s="110">
        <v>2551.58</v>
      </c>
      <c r="G447" s="111">
        <v>2551.58</v>
      </c>
      <c r="H447" s="109" t="b">
        <v>1</v>
      </c>
      <c r="I447" s="113">
        <v>0</v>
      </c>
    </row>
    <row r="448" spans="1:9">
      <c r="A448" s="114">
        <v>46203</v>
      </c>
      <c r="B448" s="108">
        <v>45930</v>
      </c>
      <c r="C448" s="116" t="s">
        <v>240</v>
      </c>
      <c r="D448" s="116" t="s">
        <v>86</v>
      </c>
      <c r="E448" s="116" t="s">
        <v>243</v>
      </c>
      <c r="F448" s="117">
        <v>14073.32</v>
      </c>
      <c r="G448" s="118">
        <v>14073.32</v>
      </c>
      <c r="H448" s="109" t="b">
        <v>1</v>
      </c>
      <c r="I448" s="113">
        <v>0</v>
      </c>
    </row>
    <row r="449" spans="1:9">
      <c r="A449" s="114">
        <v>46203</v>
      </c>
      <c r="B449" s="115">
        <v>45961</v>
      </c>
      <c r="C449" s="116" t="s">
        <v>85</v>
      </c>
      <c r="D449" s="116" t="s">
        <v>86</v>
      </c>
      <c r="E449" s="116" t="s">
        <v>85</v>
      </c>
      <c r="F449" s="117">
        <v>3775731.63</v>
      </c>
      <c r="G449" s="118">
        <v>3775731.63</v>
      </c>
      <c r="H449" s="116" t="b">
        <v>1</v>
      </c>
      <c r="I449" s="113">
        <v>0</v>
      </c>
    </row>
    <row r="450" spans="1:9">
      <c r="A450" s="114">
        <v>46203</v>
      </c>
      <c r="B450" s="115">
        <v>45961</v>
      </c>
      <c r="C450" s="116" t="s">
        <v>85</v>
      </c>
      <c r="D450" s="116" t="s">
        <v>87</v>
      </c>
      <c r="E450" s="116" t="s">
        <v>88</v>
      </c>
      <c r="F450" s="117">
        <v>4838.29</v>
      </c>
      <c r="G450" s="118">
        <v>4838.29</v>
      </c>
      <c r="H450" s="116" t="b">
        <v>1</v>
      </c>
      <c r="I450" s="113">
        <v>0</v>
      </c>
    </row>
    <row r="451" spans="1:9">
      <c r="A451" s="107">
        <v>46203</v>
      </c>
      <c r="B451" s="108">
        <v>45961</v>
      </c>
      <c r="C451" s="109" t="s">
        <v>89</v>
      </c>
      <c r="D451" s="109" t="s">
        <v>86</v>
      </c>
      <c r="E451" s="109" t="s">
        <v>90</v>
      </c>
      <c r="F451" s="110">
        <v>795973.06</v>
      </c>
      <c r="G451" s="111">
        <v>795973.06</v>
      </c>
      <c r="H451" s="109" t="b">
        <v>1</v>
      </c>
      <c r="I451" s="113">
        <v>0</v>
      </c>
    </row>
    <row r="452" spans="1:9">
      <c r="A452" s="114">
        <v>46203</v>
      </c>
      <c r="B452" s="115">
        <v>45961</v>
      </c>
      <c r="C452" s="116" t="s">
        <v>89</v>
      </c>
      <c r="D452" s="116" t="s">
        <v>86</v>
      </c>
      <c r="E452" s="116" t="s">
        <v>91</v>
      </c>
      <c r="F452" s="117">
        <v>228846.88</v>
      </c>
      <c r="G452" s="118">
        <v>228846.88</v>
      </c>
      <c r="H452" s="116" t="b">
        <v>1</v>
      </c>
      <c r="I452" s="113">
        <v>0</v>
      </c>
    </row>
    <row r="453" spans="1:9">
      <c r="A453" s="114">
        <v>46203</v>
      </c>
      <c r="B453" s="115">
        <v>45961</v>
      </c>
      <c r="C453" s="116" t="s">
        <v>89</v>
      </c>
      <c r="D453" s="116" t="s">
        <v>87</v>
      </c>
      <c r="E453" s="116" t="s">
        <v>88</v>
      </c>
      <c r="F453" s="117">
        <v>1196.79</v>
      </c>
      <c r="G453" s="118">
        <v>1196.79</v>
      </c>
      <c r="H453" s="116" t="b">
        <v>1</v>
      </c>
      <c r="I453" s="113">
        <v>0</v>
      </c>
    </row>
    <row r="454" spans="1:9">
      <c r="A454" s="114">
        <v>46203</v>
      </c>
      <c r="B454" s="115">
        <v>45961</v>
      </c>
      <c r="C454" s="116" t="s">
        <v>89</v>
      </c>
      <c r="D454" s="116" t="s">
        <v>87</v>
      </c>
      <c r="E454" s="116" t="s">
        <v>92</v>
      </c>
      <c r="F454" s="117">
        <v>39802.28</v>
      </c>
      <c r="G454" s="118">
        <v>39802.28</v>
      </c>
      <c r="H454" s="116" t="b">
        <v>1</v>
      </c>
      <c r="I454" s="113">
        <v>0</v>
      </c>
    </row>
    <row r="455" spans="1:9">
      <c r="A455" s="114">
        <v>46203</v>
      </c>
      <c r="B455" s="115">
        <v>45961</v>
      </c>
      <c r="C455" s="116" t="s">
        <v>93</v>
      </c>
      <c r="D455" s="116" t="s">
        <v>94</v>
      </c>
      <c r="E455" s="116" t="s">
        <v>95</v>
      </c>
      <c r="F455" s="117">
        <v>862.17</v>
      </c>
      <c r="G455" s="118">
        <v>862.17</v>
      </c>
      <c r="H455" s="116" t="b">
        <v>1</v>
      </c>
      <c r="I455" s="113">
        <v>0</v>
      </c>
    </row>
    <row r="456" spans="1:9">
      <c r="A456" s="114">
        <v>46203</v>
      </c>
      <c r="B456" s="115">
        <v>45961</v>
      </c>
      <c r="C456" s="116" t="s">
        <v>93</v>
      </c>
      <c r="D456" s="116" t="s">
        <v>86</v>
      </c>
      <c r="E456" s="116" t="s">
        <v>96</v>
      </c>
      <c r="F456" s="117">
        <v>1267907.1499999999</v>
      </c>
      <c r="G456" s="118">
        <v>1267907.1499999999</v>
      </c>
      <c r="H456" s="116" t="b">
        <v>1</v>
      </c>
      <c r="I456" s="113">
        <v>0</v>
      </c>
    </row>
    <row r="457" spans="1:9">
      <c r="A457" s="114">
        <v>46203</v>
      </c>
      <c r="B457" s="115">
        <v>45961</v>
      </c>
      <c r="C457" s="116" t="s">
        <v>93</v>
      </c>
      <c r="D457" s="116" t="s">
        <v>86</v>
      </c>
      <c r="E457" s="116" t="s">
        <v>97</v>
      </c>
      <c r="F457" s="117">
        <v>59286.22</v>
      </c>
      <c r="G457" s="118">
        <v>59286.22</v>
      </c>
      <c r="H457" s="116" t="b">
        <v>1</v>
      </c>
      <c r="I457" s="113">
        <v>0</v>
      </c>
    </row>
    <row r="458" spans="1:9">
      <c r="A458" s="114">
        <v>46203</v>
      </c>
      <c r="B458" s="115">
        <v>45961</v>
      </c>
      <c r="C458" s="116" t="s">
        <v>93</v>
      </c>
      <c r="D458" s="116" t="s">
        <v>86</v>
      </c>
      <c r="E458" s="116" t="s">
        <v>98</v>
      </c>
      <c r="F458" s="117">
        <v>49415001.270000003</v>
      </c>
      <c r="G458" s="118">
        <v>49415001.270000003</v>
      </c>
      <c r="H458" s="116" t="b">
        <v>1</v>
      </c>
      <c r="I458" s="113">
        <v>0</v>
      </c>
    </row>
    <row r="459" spans="1:9">
      <c r="A459" s="114">
        <v>46203</v>
      </c>
      <c r="B459" s="115">
        <v>45961</v>
      </c>
      <c r="C459" s="116" t="s">
        <v>93</v>
      </c>
      <c r="D459" s="116" t="s">
        <v>86</v>
      </c>
      <c r="E459" s="116" t="s">
        <v>99</v>
      </c>
      <c r="F459" s="117">
        <v>783657.11</v>
      </c>
      <c r="G459" s="118">
        <v>783657.11</v>
      </c>
      <c r="H459" s="116" t="b">
        <v>1</v>
      </c>
      <c r="I459" s="113">
        <v>0</v>
      </c>
    </row>
    <row r="460" spans="1:9">
      <c r="A460" s="114">
        <v>46203</v>
      </c>
      <c r="B460" s="115">
        <v>45961</v>
      </c>
      <c r="C460" s="116" t="s">
        <v>93</v>
      </c>
      <c r="D460" s="116" t="s">
        <v>86</v>
      </c>
      <c r="E460" s="116" t="s">
        <v>100</v>
      </c>
      <c r="F460" s="117">
        <v>14484781.16</v>
      </c>
      <c r="G460" s="118">
        <v>14484781.16</v>
      </c>
      <c r="H460" s="116" t="b">
        <v>1</v>
      </c>
      <c r="I460" s="113">
        <v>0</v>
      </c>
    </row>
    <row r="461" spans="1:9">
      <c r="A461" s="114">
        <v>46203</v>
      </c>
      <c r="B461" s="115">
        <v>45961</v>
      </c>
      <c r="C461" s="116" t="s">
        <v>93</v>
      </c>
      <c r="D461" s="116" t="s">
        <v>86</v>
      </c>
      <c r="E461" s="116" t="s">
        <v>101</v>
      </c>
      <c r="F461" s="117">
        <v>37273148.770000003</v>
      </c>
      <c r="G461" s="118">
        <v>37273148.770000003</v>
      </c>
      <c r="H461" s="116" t="b">
        <v>1</v>
      </c>
      <c r="I461" s="113">
        <v>0</v>
      </c>
    </row>
    <row r="462" spans="1:9">
      <c r="A462" s="114">
        <v>46203</v>
      </c>
      <c r="B462" s="115">
        <v>45961</v>
      </c>
      <c r="C462" s="116" t="s">
        <v>93</v>
      </c>
      <c r="D462" s="116" t="s">
        <v>86</v>
      </c>
      <c r="E462" s="116" t="s">
        <v>102</v>
      </c>
      <c r="F462" s="117">
        <v>974061.39</v>
      </c>
      <c r="G462" s="118">
        <v>974061.39</v>
      </c>
      <c r="H462" s="116" t="b">
        <v>1</v>
      </c>
      <c r="I462" s="113">
        <v>0</v>
      </c>
    </row>
    <row r="463" spans="1:9">
      <c r="A463" s="114">
        <v>46203</v>
      </c>
      <c r="B463" s="115">
        <v>45961</v>
      </c>
      <c r="C463" s="116" t="s">
        <v>93</v>
      </c>
      <c r="D463" s="116" t="s">
        <v>86</v>
      </c>
      <c r="E463" s="116" t="s">
        <v>103</v>
      </c>
      <c r="F463" s="117">
        <v>1228093.02</v>
      </c>
      <c r="G463" s="118">
        <v>1228093.02</v>
      </c>
      <c r="H463" s="116" t="b">
        <v>1</v>
      </c>
      <c r="I463" s="113">
        <v>0</v>
      </c>
    </row>
    <row r="464" spans="1:9">
      <c r="A464" s="114">
        <v>46203</v>
      </c>
      <c r="B464" s="115">
        <v>45961</v>
      </c>
      <c r="C464" s="116" t="s">
        <v>93</v>
      </c>
      <c r="D464" s="116" t="s">
        <v>86</v>
      </c>
      <c r="E464" s="116" t="s">
        <v>104</v>
      </c>
      <c r="F464" s="117">
        <v>92080.24</v>
      </c>
      <c r="G464" s="118">
        <v>92080.24</v>
      </c>
      <c r="H464" s="116" t="b">
        <v>1</v>
      </c>
      <c r="I464" s="113">
        <v>0</v>
      </c>
    </row>
    <row r="465" spans="1:9">
      <c r="A465" s="114">
        <v>46203</v>
      </c>
      <c r="B465" s="115">
        <v>45961</v>
      </c>
      <c r="C465" s="116" t="s">
        <v>93</v>
      </c>
      <c r="D465" s="116" t="s">
        <v>86</v>
      </c>
      <c r="E465" s="116" t="s">
        <v>105</v>
      </c>
      <c r="F465" s="117">
        <v>7792767.5300000003</v>
      </c>
      <c r="G465" s="118">
        <v>7542767.5300000003</v>
      </c>
      <c r="H465" s="116" t="b">
        <v>0</v>
      </c>
      <c r="I465" s="113">
        <v>-250000</v>
      </c>
    </row>
    <row r="466" spans="1:9">
      <c r="A466" s="114">
        <v>46203</v>
      </c>
      <c r="B466" s="115">
        <v>45961</v>
      </c>
      <c r="C466" s="116" t="s">
        <v>93</v>
      </c>
      <c r="D466" s="116" t="s">
        <v>86</v>
      </c>
      <c r="E466" s="116" t="s">
        <v>106</v>
      </c>
      <c r="F466" s="117">
        <v>8620311.6999999993</v>
      </c>
      <c r="G466" s="118">
        <v>8620311.6999999993</v>
      </c>
      <c r="H466" s="116" t="b">
        <v>1</v>
      </c>
      <c r="I466" s="113">
        <v>0</v>
      </c>
    </row>
    <row r="467" spans="1:9">
      <c r="A467" s="114">
        <v>46203</v>
      </c>
      <c r="B467" s="115">
        <v>45961</v>
      </c>
      <c r="C467" s="116" t="s">
        <v>93</v>
      </c>
      <c r="D467" s="116" t="s">
        <v>86</v>
      </c>
      <c r="E467" s="116" t="s">
        <v>107</v>
      </c>
      <c r="F467" s="117">
        <v>44005.3</v>
      </c>
      <c r="G467" s="118">
        <v>44005.3</v>
      </c>
      <c r="H467" s="116" t="b">
        <v>1</v>
      </c>
      <c r="I467" s="113">
        <v>0</v>
      </c>
    </row>
    <row r="468" spans="1:9">
      <c r="A468" s="114">
        <v>46203</v>
      </c>
      <c r="B468" s="115">
        <v>45961</v>
      </c>
      <c r="C468" s="116" t="s">
        <v>93</v>
      </c>
      <c r="D468" s="116" t="s">
        <v>86</v>
      </c>
      <c r="E468" s="116" t="s">
        <v>108</v>
      </c>
      <c r="F468" s="117">
        <v>3311139.1</v>
      </c>
      <c r="G468" s="118">
        <v>3311139.1</v>
      </c>
      <c r="H468" s="116" t="b">
        <v>1</v>
      </c>
      <c r="I468" s="113">
        <v>0</v>
      </c>
    </row>
    <row r="469" spans="1:9">
      <c r="A469" s="114">
        <v>46203</v>
      </c>
      <c r="B469" s="115">
        <v>45961</v>
      </c>
      <c r="C469" s="116" t="s">
        <v>93</v>
      </c>
      <c r="D469" s="116" t="s">
        <v>86</v>
      </c>
      <c r="E469" s="116" t="s">
        <v>109</v>
      </c>
      <c r="F469" s="117">
        <v>25432.61</v>
      </c>
      <c r="G469" s="118">
        <v>25432.61</v>
      </c>
      <c r="H469" s="116" t="b">
        <v>1</v>
      </c>
      <c r="I469" s="113">
        <v>0</v>
      </c>
    </row>
    <row r="470" spans="1:9">
      <c r="A470" s="114">
        <v>46203</v>
      </c>
      <c r="B470" s="115">
        <v>45961</v>
      </c>
      <c r="C470" s="116" t="s">
        <v>93</v>
      </c>
      <c r="D470" s="116" t="s">
        <v>86</v>
      </c>
      <c r="E470" s="116" t="s">
        <v>110</v>
      </c>
      <c r="F470" s="117">
        <v>1492776.16</v>
      </c>
      <c r="G470" s="118">
        <v>1492776.16</v>
      </c>
      <c r="H470" s="116" t="b">
        <v>1</v>
      </c>
      <c r="I470" s="113">
        <v>0</v>
      </c>
    </row>
    <row r="471" spans="1:9">
      <c r="A471" s="114">
        <v>46203</v>
      </c>
      <c r="B471" s="115">
        <v>45961</v>
      </c>
      <c r="C471" s="116" t="s">
        <v>93</v>
      </c>
      <c r="D471" s="116" t="s">
        <v>86</v>
      </c>
      <c r="E471" s="116" t="s">
        <v>111</v>
      </c>
      <c r="F471" s="117">
        <v>132758.74</v>
      </c>
      <c r="G471" s="118">
        <v>132758.74</v>
      </c>
      <c r="H471" s="116" t="b">
        <v>1</v>
      </c>
      <c r="I471" s="113">
        <v>0</v>
      </c>
    </row>
    <row r="472" spans="1:9">
      <c r="A472" s="114">
        <v>46203</v>
      </c>
      <c r="B472" s="115">
        <v>45961</v>
      </c>
      <c r="C472" s="116" t="s">
        <v>93</v>
      </c>
      <c r="D472" s="116" t="s">
        <v>86</v>
      </c>
      <c r="E472" s="116" t="s">
        <v>112</v>
      </c>
      <c r="F472" s="117">
        <v>1932241.02</v>
      </c>
      <c r="G472" s="118">
        <v>1932241.02</v>
      </c>
      <c r="H472" s="116" t="b">
        <v>1</v>
      </c>
      <c r="I472" s="113">
        <v>0</v>
      </c>
    </row>
    <row r="473" spans="1:9">
      <c r="A473" s="114">
        <v>46203</v>
      </c>
      <c r="B473" s="115">
        <v>45961</v>
      </c>
      <c r="C473" s="116" t="s">
        <v>93</v>
      </c>
      <c r="D473" s="116" t="s">
        <v>87</v>
      </c>
      <c r="E473" s="116" t="s">
        <v>113</v>
      </c>
      <c r="F473" s="117">
        <v>76741.61</v>
      </c>
      <c r="G473" s="118">
        <v>76741.61</v>
      </c>
      <c r="H473" s="116" t="b">
        <v>1</v>
      </c>
      <c r="I473" s="113">
        <v>0</v>
      </c>
    </row>
    <row r="474" spans="1:9">
      <c r="A474" s="114">
        <v>46203</v>
      </c>
      <c r="B474" s="115">
        <v>45961</v>
      </c>
      <c r="C474" s="116" t="s">
        <v>93</v>
      </c>
      <c r="D474" s="116" t="s">
        <v>87</v>
      </c>
      <c r="E474" s="116" t="s">
        <v>114</v>
      </c>
      <c r="F474" s="117">
        <v>6383152.71</v>
      </c>
      <c r="G474" s="118">
        <v>6383152.71</v>
      </c>
      <c r="H474" s="116" t="b">
        <v>1</v>
      </c>
      <c r="I474" s="113">
        <v>0</v>
      </c>
    </row>
    <row r="475" spans="1:9">
      <c r="A475" s="114">
        <v>46203</v>
      </c>
      <c r="B475" s="115">
        <v>45961</v>
      </c>
      <c r="C475" s="116" t="s">
        <v>93</v>
      </c>
      <c r="D475" s="116" t="s">
        <v>87</v>
      </c>
      <c r="E475" s="116" t="s">
        <v>115</v>
      </c>
      <c r="F475" s="117">
        <v>297017.46999999997</v>
      </c>
      <c r="G475" s="118">
        <v>297017.46999999997</v>
      </c>
      <c r="H475" s="116" t="b">
        <v>1</v>
      </c>
      <c r="I475" s="113">
        <v>0</v>
      </c>
    </row>
    <row r="476" spans="1:9">
      <c r="A476" s="114">
        <v>46203</v>
      </c>
      <c r="B476" s="115">
        <v>45961</v>
      </c>
      <c r="C476" s="116" t="s">
        <v>93</v>
      </c>
      <c r="D476" s="116" t="s">
        <v>87</v>
      </c>
      <c r="E476" s="116" t="s">
        <v>116</v>
      </c>
      <c r="F476" s="117">
        <v>2625109.0699999998</v>
      </c>
      <c r="G476" s="118">
        <v>2625109.0699999998</v>
      </c>
      <c r="H476" s="116" t="b">
        <v>1</v>
      </c>
      <c r="I476" s="113">
        <v>0</v>
      </c>
    </row>
    <row r="477" spans="1:9">
      <c r="A477" s="114">
        <v>46203</v>
      </c>
      <c r="B477" s="115">
        <v>45961</v>
      </c>
      <c r="C477" s="116" t="s">
        <v>93</v>
      </c>
      <c r="D477" s="116" t="s">
        <v>87</v>
      </c>
      <c r="E477" s="116" t="s">
        <v>117</v>
      </c>
      <c r="F477" s="117">
        <v>96700.71</v>
      </c>
      <c r="G477" s="118">
        <v>96700.71</v>
      </c>
      <c r="H477" s="116" t="b">
        <v>1</v>
      </c>
      <c r="I477" s="113">
        <v>0</v>
      </c>
    </row>
    <row r="478" spans="1:9">
      <c r="A478" s="107">
        <v>46203</v>
      </c>
      <c r="B478" s="108">
        <v>45961</v>
      </c>
      <c r="C478" s="109" t="s">
        <v>93</v>
      </c>
      <c r="D478" s="109" t="s">
        <v>87</v>
      </c>
      <c r="E478" s="109" t="s">
        <v>118</v>
      </c>
      <c r="F478" s="110">
        <v>18720.63</v>
      </c>
      <c r="G478" s="111">
        <v>18720.63</v>
      </c>
      <c r="H478" s="109" t="b">
        <v>1</v>
      </c>
      <c r="I478" s="113">
        <v>0</v>
      </c>
    </row>
    <row r="479" spans="1:9">
      <c r="A479" s="114">
        <v>46203</v>
      </c>
      <c r="B479" s="115">
        <v>45961</v>
      </c>
      <c r="C479" s="116" t="s">
        <v>119</v>
      </c>
      <c r="D479" s="116" t="s">
        <v>94</v>
      </c>
      <c r="E479" s="116" t="s">
        <v>120</v>
      </c>
      <c r="F479" s="117">
        <v>11498.7</v>
      </c>
      <c r="G479" s="118">
        <v>11498.7</v>
      </c>
      <c r="H479" s="116" t="b">
        <v>1</v>
      </c>
      <c r="I479" s="113">
        <v>0</v>
      </c>
    </row>
    <row r="480" spans="1:9">
      <c r="A480" s="114">
        <v>46203</v>
      </c>
      <c r="B480" s="115">
        <v>45961</v>
      </c>
      <c r="C480" s="116" t="s">
        <v>119</v>
      </c>
      <c r="D480" s="116" t="s">
        <v>94</v>
      </c>
      <c r="E480" s="116" t="s">
        <v>121</v>
      </c>
      <c r="F480" s="117">
        <v>609.25</v>
      </c>
      <c r="G480" s="118">
        <v>609.25</v>
      </c>
      <c r="H480" s="116" t="b">
        <v>1</v>
      </c>
      <c r="I480" s="113">
        <v>0</v>
      </c>
    </row>
    <row r="481" spans="1:9">
      <c r="A481" s="114">
        <v>46203</v>
      </c>
      <c r="B481" s="115">
        <v>45961</v>
      </c>
      <c r="C481" s="116" t="s">
        <v>119</v>
      </c>
      <c r="D481" s="116" t="s">
        <v>94</v>
      </c>
      <c r="E481" s="116" t="s">
        <v>122</v>
      </c>
      <c r="F481" s="117">
        <v>11221.62</v>
      </c>
      <c r="G481" s="118">
        <v>11221.62</v>
      </c>
      <c r="H481" s="116" t="b">
        <v>1</v>
      </c>
      <c r="I481" s="113">
        <v>0</v>
      </c>
    </row>
    <row r="482" spans="1:9">
      <c r="A482" s="114">
        <v>46203</v>
      </c>
      <c r="B482" s="115">
        <v>45961</v>
      </c>
      <c r="C482" s="116" t="s">
        <v>119</v>
      </c>
      <c r="D482" s="116" t="s">
        <v>94</v>
      </c>
      <c r="E482" s="116" t="s">
        <v>123</v>
      </c>
      <c r="F482" s="117">
        <v>36472.53</v>
      </c>
      <c r="G482" s="118">
        <v>36472.53</v>
      </c>
      <c r="H482" s="116" t="b">
        <v>1</v>
      </c>
      <c r="I482" s="113">
        <v>0</v>
      </c>
    </row>
    <row r="483" spans="1:9">
      <c r="A483" s="114">
        <v>46203</v>
      </c>
      <c r="B483" s="115">
        <v>45961</v>
      </c>
      <c r="C483" s="116" t="s">
        <v>119</v>
      </c>
      <c r="D483" s="116" t="s">
        <v>86</v>
      </c>
      <c r="E483" s="116" t="s">
        <v>124</v>
      </c>
      <c r="F483" s="117">
        <v>1449326.55</v>
      </c>
      <c r="G483" s="118">
        <v>1449326.55</v>
      </c>
      <c r="H483" s="116" t="b">
        <v>1</v>
      </c>
      <c r="I483" s="113">
        <v>0</v>
      </c>
    </row>
    <row r="484" spans="1:9">
      <c r="A484" s="114">
        <v>46203</v>
      </c>
      <c r="B484" s="115">
        <v>45961</v>
      </c>
      <c r="C484" s="116" t="s">
        <v>119</v>
      </c>
      <c r="D484" s="116" t="s">
        <v>86</v>
      </c>
      <c r="E484" s="116" t="s">
        <v>125</v>
      </c>
      <c r="F484" s="117">
        <v>34832.36</v>
      </c>
      <c r="G484" s="118">
        <v>34832.36</v>
      </c>
      <c r="H484" s="116" t="b">
        <v>1</v>
      </c>
      <c r="I484" s="113">
        <v>0</v>
      </c>
    </row>
    <row r="485" spans="1:9">
      <c r="A485" s="114">
        <v>46203</v>
      </c>
      <c r="B485" s="115">
        <v>45961</v>
      </c>
      <c r="C485" s="116" t="s">
        <v>119</v>
      </c>
      <c r="D485" s="116" t="s">
        <v>86</v>
      </c>
      <c r="E485" s="116" t="s">
        <v>126</v>
      </c>
      <c r="F485" s="117">
        <v>1424.41</v>
      </c>
      <c r="G485" s="118">
        <v>1424.41</v>
      </c>
      <c r="H485" s="116" t="b">
        <v>1</v>
      </c>
      <c r="I485" s="113">
        <v>0</v>
      </c>
    </row>
    <row r="486" spans="1:9">
      <c r="A486" s="114">
        <v>46203</v>
      </c>
      <c r="B486" s="115">
        <v>45961</v>
      </c>
      <c r="C486" s="116" t="s">
        <v>119</v>
      </c>
      <c r="D486" s="116" t="s">
        <v>86</v>
      </c>
      <c r="E486" s="116" t="s">
        <v>127</v>
      </c>
      <c r="F486" s="117">
        <v>46298.41</v>
      </c>
      <c r="G486" s="118">
        <v>46298.41</v>
      </c>
      <c r="H486" s="116" t="b">
        <v>1</v>
      </c>
      <c r="I486" s="113">
        <v>0</v>
      </c>
    </row>
    <row r="487" spans="1:9">
      <c r="A487" s="114">
        <v>46203</v>
      </c>
      <c r="B487" s="115">
        <v>45961</v>
      </c>
      <c r="C487" s="116" t="s">
        <v>119</v>
      </c>
      <c r="D487" s="116" t="s">
        <v>87</v>
      </c>
      <c r="E487" s="116" t="s">
        <v>88</v>
      </c>
      <c r="F487" s="117">
        <v>3156</v>
      </c>
      <c r="G487" s="118">
        <v>3156</v>
      </c>
      <c r="H487" s="116" t="b">
        <v>1</v>
      </c>
      <c r="I487" s="113">
        <v>0</v>
      </c>
    </row>
    <row r="488" spans="1:9">
      <c r="A488" s="114">
        <v>46203</v>
      </c>
      <c r="B488" s="115">
        <v>45961</v>
      </c>
      <c r="C488" s="116" t="s">
        <v>119</v>
      </c>
      <c r="D488" s="116" t="s">
        <v>87</v>
      </c>
      <c r="E488" s="116" t="s">
        <v>128</v>
      </c>
      <c r="F488" s="117">
        <v>2367.35</v>
      </c>
      <c r="G488" s="118">
        <v>2367.35</v>
      </c>
      <c r="H488" s="116" t="b">
        <v>1</v>
      </c>
      <c r="I488" s="113">
        <v>0</v>
      </c>
    </row>
    <row r="489" spans="1:9">
      <c r="A489" s="114">
        <v>46203</v>
      </c>
      <c r="B489" s="115">
        <v>45961</v>
      </c>
      <c r="C489" s="116" t="s">
        <v>119</v>
      </c>
      <c r="D489" s="116" t="s">
        <v>87</v>
      </c>
      <c r="E489" s="116" t="s">
        <v>129</v>
      </c>
      <c r="F489" s="117">
        <v>17406.009999999998</v>
      </c>
      <c r="G489" s="118">
        <v>17406.009999999998</v>
      </c>
      <c r="H489" s="116" t="b">
        <v>1</v>
      </c>
      <c r="I489" s="113">
        <v>0</v>
      </c>
    </row>
    <row r="490" spans="1:9">
      <c r="A490" s="107">
        <v>46203</v>
      </c>
      <c r="B490" s="108">
        <v>45961</v>
      </c>
      <c r="C490" s="109" t="s">
        <v>119</v>
      </c>
      <c r="D490" s="109" t="s">
        <v>87</v>
      </c>
      <c r="E490" s="109" t="s">
        <v>130</v>
      </c>
      <c r="F490" s="110">
        <v>220560.62</v>
      </c>
      <c r="G490" s="111">
        <v>220560.62</v>
      </c>
      <c r="H490" s="109" t="b">
        <v>1</v>
      </c>
      <c r="I490" s="113">
        <v>0</v>
      </c>
    </row>
    <row r="491" spans="1:9">
      <c r="A491" s="114">
        <v>46203</v>
      </c>
      <c r="B491" s="115">
        <v>45961</v>
      </c>
      <c r="C491" s="116" t="s">
        <v>119</v>
      </c>
      <c r="D491" s="116" t="s">
        <v>87</v>
      </c>
      <c r="E491" s="116" t="s">
        <v>131</v>
      </c>
      <c r="F491" s="117">
        <v>101756.94</v>
      </c>
      <c r="G491" s="118">
        <v>101756.94</v>
      </c>
      <c r="H491" s="116" t="b">
        <v>1</v>
      </c>
      <c r="I491" s="113">
        <v>0</v>
      </c>
    </row>
    <row r="492" spans="1:9">
      <c r="A492" s="114">
        <v>46203</v>
      </c>
      <c r="B492" s="115">
        <v>45961</v>
      </c>
      <c r="C492" s="116" t="s">
        <v>119</v>
      </c>
      <c r="D492" s="116" t="s">
        <v>87</v>
      </c>
      <c r="E492" s="116" t="s">
        <v>132</v>
      </c>
      <c r="F492" s="117">
        <v>34873.72</v>
      </c>
      <c r="G492" s="118">
        <v>34873.72</v>
      </c>
      <c r="H492" s="116" t="b">
        <v>1</v>
      </c>
      <c r="I492" s="113">
        <v>0</v>
      </c>
    </row>
    <row r="493" spans="1:9">
      <c r="A493" s="114">
        <v>46203</v>
      </c>
      <c r="B493" s="115">
        <v>45961</v>
      </c>
      <c r="C493" s="116" t="s">
        <v>119</v>
      </c>
      <c r="D493" s="116" t="s">
        <v>87</v>
      </c>
      <c r="E493" s="116" t="s">
        <v>133</v>
      </c>
      <c r="F493" s="117">
        <v>69616.479999999996</v>
      </c>
      <c r="G493" s="118">
        <v>69616.479999999996</v>
      </c>
      <c r="H493" s="116" t="b">
        <v>1</v>
      </c>
      <c r="I493" s="113">
        <v>0</v>
      </c>
    </row>
    <row r="494" spans="1:9">
      <c r="A494" s="114">
        <v>46203</v>
      </c>
      <c r="B494" s="115">
        <v>45961</v>
      </c>
      <c r="C494" s="116" t="s">
        <v>119</v>
      </c>
      <c r="D494" s="116" t="s">
        <v>87</v>
      </c>
      <c r="E494" s="116" t="s">
        <v>134</v>
      </c>
      <c r="F494" s="117">
        <v>2243.6999999999998</v>
      </c>
      <c r="G494" s="118">
        <v>2243.6999999999998</v>
      </c>
      <c r="H494" s="116" t="b">
        <v>1</v>
      </c>
      <c r="I494" s="113">
        <v>0</v>
      </c>
    </row>
    <row r="495" spans="1:9">
      <c r="A495" s="114">
        <v>46203</v>
      </c>
      <c r="B495" s="115">
        <v>45961</v>
      </c>
      <c r="C495" s="116" t="s">
        <v>119</v>
      </c>
      <c r="D495" s="116" t="s">
        <v>87</v>
      </c>
      <c r="E495" s="116" t="s">
        <v>135</v>
      </c>
      <c r="F495" s="117">
        <v>961.41</v>
      </c>
      <c r="G495" s="118">
        <v>961.41</v>
      </c>
      <c r="H495" s="116" t="b">
        <v>1</v>
      </c>
      <c r="I495" s="113">
        <v>0</v>
      </c>
    </row>
    <row r="496" spans="1:9">
      <c r="A496" s="114">
        <v>46203</v>
      </c>
      <c r="B496" s="115">
        <v>45961</v>
      </c>
      <c r="C496" s="116" t="s">
        <v>119</v>
      </c>
      <c r="D496" s="116" t="s">
        <v>87</v>
      </c>
      <c r="E496" s="116" t="s">
        <v>136</v>
      </c>
      <c r="F496" s="117">
        <v>6986.27</v>
      </c>
      <c r="G496" s="118">
        <v>6986.27</v>
      </c>
      <c r="H496" s="116" t="b">
        <v>1</v>
      </c>
      <c r="I496" s="113">
        <v>0</v>
      </c>
    </row>
    <row r="497" spans="1:9">
      <c r="A497" s="114">
        <v>46203</v>
      </c>
      <c r="B497" s="115">
        <v>45961</v>
      </c>
      <c r="C497" s="116" t="s">
        <v>119</v>
      </c>
      <c r="D497" s="116" t="s">
        <v>87</v>
      </c>
      <c r="E497" s="116" t="s">
        <v>137</v>
      </c>
      <c r="F497" s="117">
        <v>2741.02</v>
      </c>
      <c r="G497" s="118">
        <v>2741.02</v>
      </c>
      <c r="H497" s="116" t="b">
        <v>1</v>
      </c>
      <c r="I497" s="113">
        <v>0</v>
      </c>
    </row>
    <row r="498" spans="1:9">
      <c r="A498" s="114">
        <v>46203</v>
      </c>
      <c r="B498" s="115">
        <v>45961</v>
      </c>
      <c r="C498" s="116" t="s">
        <v>119</v>
      </c>
      <c r="D498" s="116" t="s">
        <v>87</v>
      </c>
      <c r="E498" s="116" t="s">
        <v>138</v>
      </c>
      <c r="F498" s="117">
        <v>51427.12</v>
      </c>
      <c r="G498" s="118">
        <v>51427.12</v>
      </c>
      <c r="H498" s="116" t="b">
        <v>1</v>
      </c>
      <c r="I498" s="113">
        <v>0</v>
      </c>
    </row>
    <row r="499" spans="1:9">
      <c r="A499" s="114">
        <v>46203</v>
      </c>
      <c r="B499" s="115">
        <v>45961</v>
      </c>
      <c r="C499" s="116" t="s">
        <v>119</v>
      </c>
      <c r="D499" s="116" t="s">
        <v>87</v>
      </c>
      <c r="E499" s="116" t="s">
        <v>139</v>
      </c>
      <c r="F499" s="117">
        <v>9873.7900000000009</v>
      </c>
      <c r="G499" s="118">
        <v>9873.7900000000009</v>
      </c>
      <c r="H499" s="116" t="b">
        <v>1</v>
      </c>
      <c r="I499" s="113">
        <v>0</v>
      </c>
    </row>
    <row r="500" spans="1:9">
      <c r="A500" s="114">
        <v>46203</v>
      </c>
      <c r="B500" s="115">
        <v>45961</v>
      </c>
      <c r="C500" s="116" t="s">
        <v>119</v>
      </c>
      <c r="D500" s="116" t="s">
        <v>87</v>
      </c>
      <c r="E500" s="116" t="s">
        <v>140</v>
      </c>
      <c r="F500" s="117">
        <v>536957.51</v>
      </c>
      <c r="G500" s="118">
        <v>536957.51</v>
      </c>
      <c r="H500" s="116" t="b">
        <v>1</v>
      </c>
      <c r="I500" s="113">
        <v>0</v>
      </c>
    </row>
    <row r="501" spans="1:9">
      <c r="A501" s="114">
        <v>46203</v>
      </c>
      <c r="B501" s="115">
        <v>45961</v>
      </c>
      <c r="C501" s="116" t="s">
        <v>119</v>
      </c>
      <c r="D501" s="116" t="s">
        <v>87</v>
      </c>
      <c r="E501" s="116" t="s">
        <v>141</v>
      </c>
      <c r="F501" s="117">
        <v>8663.17</v>
      </c>
      <c r="G501" s="118">
        <v>8663.17</v>
      </c>
      <c r="H501" s="116" t="b">
        <v>1</v>
      </c>
      <c r="I501" s="113">
        <v>0</v>
      </c>
    </row>
    <row r="502" spans="1:9">
      <c r="A502" s="114">
        <v>46203</v>
      </c>
      <c r="B502" s="115">
        <v>45961</v>
      </c>
      <c r="C502" s="116" t="s">
        <v>119</v>
      </c>
      <c r="D502" s="116" t="s">
        <v>87</v>
      </c>
      <c r="E502" s="116" t="s">
        <v>142</v>
      </c>
      <c r="F502" s="117">
        <v>3698.66</v>
      </c>
      <c r="G502" s="118">
        <v>3698.66</v>
      </c>
      <c r="H502" s="116" t="b">
        <v>1</v>
      </c>
      <c r="I502" s="113">
        <v>0</v>
      </c>
    </row>
    <row r="503" spans="1:9">
      <c r="A503" s="114">
        <v>46203</v>
      </c>
      <c r="B503" s="115">
        <v>45961</v>
      </c>
      <c r="C503" s="116" t="s">
        <v>119</v>
      </c>
      <c r="D503" s="116" t="s">
        <v>87</v>
      </c>
      <c r="E503" s="116" t="s">
        <v>143</v>
      </c>
      <c r="F503" s="117">
        <v>11497.81</v>
      </c>
      <c r="G503" s="118">
        <v>11497.81</v>
      </c>
      <c r="H503" s="116" t="b">
        <v>1</v>
      </c>
      <c r="I503" s="113">
        <v>0</v>
      </c>
    </row>
    <row r="504" spans="1:9">
      <c r="A504" s="114">
        <v>46203</v>
      </c>
      <c r="B504" s="115">
        <v>45961</v>
      </c>
      <c r="C504" s="116" t="s">
        <v>119</v>
      </c>
      <c r="D504" s="116" t="s">
        <v>87</v>
      </c>
      <c r="E504" s="116" t="s">
        <v>144</v>
      </c>
      <c r="F504" s="117">
        <v>420.97</v>
      </c>
      <c r="G504" s="118">
        <v>420.97</v>
      </c>
      <c r="H504" s="116" t="b">
        <v>1</v>
      </c>
      <c r="I504" s="113">
        <v>0</v>
      </c>
    </row>
    <row r="505" spans="1:9">
      <c r="A505" s="107">
        <v>46203</v>
      </c>
      <c r="B505" s="108">
        <v>45961</v>
      </c>
      <c r="C505" s="109" t="s">
        <v>145</v>
      </c>
      <c r="D505" s="109" t="s">
        <v>94</v>
      </c>
      <c r="E505" s="109" t="s">
        <v>146</v>
      </c>
      <c r="F505" s="110">
        <v>32616.36</v>
      </c>
      <c r="G505" s="111">
        <v>32616.36</v>
      </c>
      <c r="H505" s="109" t="b">
        <v>1</v>
      </c>
      <c r="I505" s="113">
        <v>0</v>
      </c>
    </row>
    <row r="506" spans="1:9">
      <c r="A506" s="114">
        <v>46203</v>
      </c>
      <c r="B506" s="115">
        <v>45961</v>
      </c>
      <c r="C506" s="116" t="s">
        <v>145</v>
      </c>
      <c r="D506" s="116" t="s">
        <v>94</v>
      </c>
      <c r="E506" s="116" t="s">
        <v>147</v>
      </c>
      <c r="F506" s="117">
        <v>13620.96</v>
      </c>
      <c r="G506" s="118">
        <v>13620.96</v>
      </c>
      <c r="H506" s="116" t="b">
        <v>1</v>
      </c>
      <c r="I506" s="113">
        <v>0</v>
      </c>
    </row>
    <row r="507" spans="1:9">
      <c r="A507" s="114">
        <v>46203</v>
      </c>
      <c r="B507" s="115">
        <v>45961</v>
      </c>
      <c r="C507" s="116" t="s">
        <v>145</v>
      </c>
      <c r="D507" s="116" t="s">
        <v>86</v>
      </c>
      <c r="E507" s="116" t="s">
        <v>148</v>
      </c>
      <c r="F507" s="117">
        <v>230207.45</v>
      </c>
      <c r="G507" s="118">
        <v>230207.45</v>
      </c>
      <c r="H507" s="116" t="b">
        <v>1</v>
      </c>
      <c r="I507" s="113">
        <v>0</v>
      </c>
    </row>
    <row r="508" spans="1:9">
      <c r="A508" s="114">
        <v>46203</v>
      </c>
      <c r="B508" s="115">
        <v>45961</v>
      </c>
      <c r="C508" s="116" t="s">
        <v>145</v>
      </c>
      <c r="D508" s="116" t="s">
        <v>86</v>
      </c>
      <c r="E508" s="116" t="s">
        <v>149</v>
      </c>
      <c r="F508" s="117">
        <v>1665381.86</v>
      </c>
      <c r="G508" s="118">
        <v>1665381.86</v>
      </c>
      <c r="H508" s="116" t="b">
        <v>1</v>
      </c>
      <c r="I508" s="113">
        <v>0</v>
      </c>
    </row>
    <row r="509" spans="1:9">
      <c r="A509" s="114">
        <v>46203</v>
      </c>
      <c r="B509" s="115">
        <v>45961</v>
      </c>
      <c r="C509" s="116" t="s">
        <v>145</v>
      </c>
      <c r="D509" s="116" t="s">
        <v>86</v>
      </c>
      <c r="E509" s="116" t="s">
        <v>150</v>
      </c>
      <c r="F509" s="117">
        <v>1856750.76</v>
      </c>
      <c r="G509" s="118">
        <v>1856750.76</v>
      </c>
      <c r="H509" s="116" t="b">
        <v>1</v>
      </c>
      <c r="I509" s="113">
        <v>0</v>
      </c>
    </row>
    <row r="510" spans="1:9">
      <c r="A510" s="114">
        <v>46203</v>
      </c>
      <c r="B510" s="115">
        <v>45961</v>
      </c>
      <c r="C510" s="116" t="s">
        <v>145</v>
      </c>
      <c r="D510" s="116" t="s">
        <v>86</v>
      </c>
      <c r="E510" s="116" t="s">
        <v>151</v>
      </c>
      <c r="F510" s="117">
        <v>173093.53</v>
      </c>
      <c r="G510" s="118">
        <v>173093.53</v>
      </c>
      <c r="H510" s="116" t="b">
        <v>1</v>
      </c>
      <c r="I510" s="113">
        <v>0</v>
      </c>
    </row>
    <row r="511" spans="1:9">
      <c r="A511" s="114">
        <v>46203</v>
      </c>
      <c r="B511" s="115">
        <v>45961</v>
      </c>
      <c r="C511" s="116" t="s">
        <v>145</v>
      </c>
      <c r="D511" s="116" t="s">
        <v>86</v>
      </c>
      <c r="E511" s="116" t="s">
        <v>152</v>
      </c>
      <c r="F511" s="117">
        <v>1111.96</v>
      </c>
      <c r="G511" s="118">
        <v>1111.96</v>
      </c>
      <c r="H511" s="116" t="b">
        <v>1</v>
      </c>
      <c r="I511" s="113">
        <v>0</v>
      </c>
    </row>
    <row r="512" spans="1:9">
      <c r="A512" s="114">
        <v>46203</v>
      </c>
      <c r="B512" s="115">
        <v>45961</v>
      </c>
      <c r="C512" s="116" t="s">
        <v>145</v>
      </c>
      <c r="D512" s="116" t="s">
        <v>86</v>
      </c>
      <c r="E512" s="116" t="s">
        <v>153</v>
      </c>
      <c r="F512" s="117">
        <v>888.51</v>
      </c>
      <c r="G512" s="118">
        <v>888.51</v>
      </c>
      <c r="H512" s="116" t="b">
        <v>1</v>
      </c>
      <c r="I512" s="113">
        <v>0</v>
      </c>
    </row>
    <row r="513" spans="1:9">
      <c r="A513" s="114">
        <v>46203</v>
      </c>
      <c r="B513" s="115">
        <v>45961</v>
      </c>
      <c r="C513" s="116" t="s">
        <v>145</v>
      </c>
      <c r="D513" s="116" t="s">
        <v>86</v>
      </c>
      <c r="E513" s="116" t="s">
        <v>154</v>
      </c>
      <c r="F513" s="117">
        <v>146950.75</v>
      </c>
      <c r="G513" s="118">
        <v>146950.75</v>
      </c>
      <c r="H513" s="116" t="b">
        <v>1</v>
      </c>
      <c r="I513" s="113">
        <v>0</v>
      </c>
    </row>
    <row r="514" spans="1:9">
      <c r="A514" s="114">
        <v>46203</v>
      </c>
      <c r="B514" s="115">
        <v>45961</v>
      </c>
      <c r="C514" s="116" t="s">
        <v>145</v>
      </c>
      <c r="D514" s="116" t="s">
        <v>86</v>
      </c>
      <c r="E514" s="116" t="s">
        <v>155</v>
      </c>
      <c r="F514" s="117">
        <v>329766.68</v>
      </c>
      <c r="G514" s="118">
        <v>329766.68</v>
      </c>
      <c r="H514" s="116" t="b">
        <v>1</v>
      </c>
      <c r="I514" s="113">
        <v>0</v>
      </c>
    </row>
    <row r="515" spans="1:9">
      <c r="A515" s="114">
        <v>46203</v>
      </c>
      <c r="B515" s="115">
        <v>45961</v>
      </c>
      <c r="C515" s="116" t="s">
        <v>156</v>
      </c>
      <c r="D515" s="116" t="s">
        <v>86</v>
      </c>
      <c r="E515" s="116" t="s">
        <v>157</v>
      </c>
      <c r="F515" s="117">
        <v>163198.99</v>
      </c>
      <c r="G515" s="118">
        <v>163198.99</v>
      </c>
      <c r="H515" s="116" t="b">
        <v>1</v>
      </c>
      <c r="I515" s="113">
        <v>0</v>
      </c>
    </row>
    <row r="516" spans="1:9">
      <c r="A516" s="114">
        <v>46203</v>
      </c>
      <c r="B516" s="115">
        <v>45961</v>
      </c>
      <c r="C516" s="116" t="s">
        <v>156</v>
      </c>
      <c r="D516" s="116" t="s">
        <v>86</v>
      </c>
      <c r="E516" s="116" t="s">
        <v>158</v>
      </c>
      <c r="F516" s="117">
        <v>3545.58</v>
      </c>
      <c r="G516" s="118">
        <v>3545.58</v>
      </c>
      <c r="H516" s="116" t="b">
        <v>1</v>
      </c>
      <c r="I516" s="113">
        <v>0</v>
      </c>
    </row>
    <row r="517" spans="1:9">
      <c r="A517" s="114">
        <v>46203</v>
      </c>
      <c r="B517" s="115">
        <v>45961</v>
      </c>
      <c r="C517" s="116" t="s">
        <v>156</v>
      </c>
      <c r="D517" s="116" t="s">
        <v>86</v>
      </c>
      <c r="E517" s="116" t="s">
        <v>159</v>
      </c>
      <c r="F517" s="117">
        <v>2714.5</v>
      </c>
      <c r="G517" s="118">
        <v>2714.5</v>
      </c>
      <c r="H517" s="116" t="b">
        <v>1</v>
      </c>
      <c r="I517" s="113">
        <v>0</v>
      </c>
    </row>
    <row r="518" spans="1:9">
      <c r="A518" s="114">
        <v>46203</v>
      </c>
      <c r="B518" s="115">
        <v>45961</v>
      </c>
      <c r="C518" s="116" t="s">
        <v>160</v>
      </c>
      <c r="D518" s="116" t="s">
        <v>94</v>
      </c>
      <c r="E518" s="116" t="s">
        <v>161</v>
      </c>
      <c r="F518" s="117">
        <v>4589.82</v>
      </c>
      <c r="G518" s="118">
        <v>4589.82</v>
      </c>
      <c r="H518" s="116" t="b">
        <v>1</v>
      </c>
      <c r="I518" s="113">
        <v>0</v>
      </c>
    </row>
    <row r="519" spans="1:9">
      <c r="A519" s="114">
        <v>46203</v>
      </c>
      <c r="B519" s="115">
        <v>45961</v>
      </c>
      <c r="C519" s="116" t="s">
        <v>160</v>
      </c>
      <c r="D519" s="116" t="s">
        <v>86</v>
      </c>
      <c r="E519" s="116" t="s">
        <v>162</v>
      </c>
      <c r="F519" s="117">
        <v>232.97</v>
      </c>
      <c r="G519" s="118">
        <v>232.97</v>
      </c>
      <c r="H519" s="116" t="b">
        <v>1</v>
      </c>
      <c r="I519" s="113">
        <v>0</v>
      </c>
    </row>
    <row r="520" spans="1:9">
      <c r="A520" s="114">
        <v>46203</v>
      </c>
      <c r="B520" s="115">
        <v>45961</v>
      </c>
      <c r="C520" s="116" t="s">
        <v>160</v>
      </c>
      <c r="D520" s="116" t="s">
        <v>86</v>
      </c>
      <c r="E520" s="116" t="s">
        <v>160</v>
      </c>
      <c r="F520" s="117">
        <v>578.58000000000004</v>
      </c>
      <c r="G520" s="118">
        <v>578.58000000000004</v>
      </c>
      <c r="H520" s="116" t="b">
        <v>1</v>
      </c>
      <c r="I520" s="113">
        <v>0</v>
      </c>
    </row>
    <row r="521" spans="1:9">
      <c r="A521" s="114">
        <v>46203</v>
      </c>
      <c r="B521" s="115">
        <v>45961</v>
      </c>
      <c r="C521" s="116" t="s">
        <v>160</v>
      </c>
      <c r="D521" s="116" t="s">
        <v>86</v>
      </c>
      <c r="E521" s="116" t="s">
        <v>163</v>
      </c>
      <c r="F521" s="117">
        <v>903585.03</v>
      </c>
      <c r="G521" s="118">
        <v>903585.03</v>
      </c>
      <c r="H521" s="116" t="b">
        <v>1</v>
      </c>
      <c r="I521" s="113">
        <v>0</v>
      </c>
    </row>
    <row r="522" spans="1:9">
      <c r="A522" s="114">
        <v>46203</v>
      </c>
      <c r="B522" s="115">
        <v>45961</v>
      </c>
      <c r="C522" s="116" t="s">
        <v>160</v>
      </c>
      <c r="D522" s="116" t="s">
        <v>87</v>
      </c>
      <c r="E522" s="116" t="s">
        <v>164</v>
      </c>
      <c r="F522" s="117">
        <v>885.52</v>
      </c>
      <c r="G522" s="118">
        <v>885.52</v>
      </c>
      <c r="H522" s="116" t="b">
        <v>1</v>
      </c>
      <c r="I522" s="113">
        <v>0</v>
      </c>
    </row>
    <row r="523" spans="1:9">
      <c r="A523" s="114">
        <v>46203</v>
      </c>
      <c r="B523" s="115">
        <v>45961</v>
      </c>
      <c r="C523" s="116" t="s">
        <v>160</v>
      </c>
      <c r="D523" s="116" t="s">
        <v>87</v>
      </c>
      <c r="E523" s="116" t="s">
        <v>165</v>
      </c>
      <c r="F523" s="117">
        <v>885.52</v>
      </c>
      <c r="G523" s="118">
        <v>885.52</v>
      </c>
      <c r="H523" s="116" t="b">
        <v>1</v>
      </c>
      <c r="I523" s="113">
        <v>0</v>
      </c>
    </row>
    <row r="524" spans="1:9">
      <c r="A524" s="107">
        <v>46203</v>
      </c>
      <c r="B524" s="108">
        <v>45961</v>
      </c>
      <c r="C524" s="109" t="s">
        <v>166</v>
      </c>
      <c r="D524" s="109" t="s">
        <v>86</v>
      </c>
      <c r="E524" s="109" t="s">
        <v>167</v>
      </c>
      <c r="F524" s="110">
        <v>1198973.52</v>
      </c>
      <c r="G524" s="111">
        <v>1198973.52</v>
      </c>
      <c r="H524" s="109" t="b">
        <v>1</v>
      </c>
      <c r="I524" s="113">
        <v>0</v>
      </c>
    </row>
    <row r="525" spans="1:9">
      <c r="A525" s="114">
        <v>46203</v>
      </c>
      <c r="B525" s="115">
        <v>45961</v>
      </c>
      <c r="C525" s="116" t="s">
        <v>166</v>
      </c>
      <c r="D525" s="116" t="s">
        <v>86</v>
      </c>
      <c r="E525" s="116" t="s">
        <v>168</v>
      </c>
      <c r="F525" s="117">
        <v>454424.65</v>
      </c>
      <c r="G525" s="118">
        <v>454424.65</v>
      </c>
      <c r="H525" s="116" t="b">
        <v>1</v>
      </c>
      <c r="I525" s="113">
        <v>0</v>
      </c>
    </row>
    <row r="526" spans="1:9">
      <c r="A526" s="114">
        <v>46203</v>
      </c>
      <c r="B526" s="115">
        <v>45961</v>
      </c>
      <c r="C526" s="116" t="s">
        <v>166</v>
      </c>
      <c r="D526" s="116" t="s">
        <v>87</v>
      </c>
      <c r="E526" s="116" t="s">
        <v>169</v>
      </c>
      <c r="F526" s="117">
        <v>44783.23</v>
      </c>
      <c r="G526" s="118">
        <v>44783.23</v>
      </c>
      <c r="H526" s="116" t="b">
        <v>1</v>
      </c>
      <c r="I526" s="113">
        <v>0</v>
      </c>
    </row>
    <row r="527" spans="1:9">
      <c r="A527" s="114">
        <v>46203</v>
      </c>
      <c r="B527" s="115">
        <v>45961</v>
      </c>
      <c r="C527" s="116" t="s">
        <v>166</v>
      </c>
      <c r="D527" s="116" t="s">
        <v>87</v>
      </c>
      <c r="E527" s="116" t="s">
        <v>170</v>
      </c>
      <c r="F527" s="117">
        <v>3777.83</v>
      </c>
      <c r="G527" s="118">
        <v>3777.83</v>
      </c>
      <c r="H527" s="116" t="b">
        <v>1</v>
      </c>
      <c r="I527" s="113">
        <v>0</v>
      </c>
    </row>
    <row r="528" spans="1:9">
      <c r="A528" s="114">
        <v>46203</v>
      </c>
      <c r="B528" s="115">
        <v>45961</v>
      </c>
      <c r="C528" s="116" t="s">
        <v>166</v>
      </c>
      <c r="D528" s="116" t="s">
        <v>87</v>
      </c>
      <c r="E528" s="116" t="s">
        <v>171</v>
      </c>
      <c r="F528" s="117">
        <v>127587.64</v>
      </c>
      <c r="G528" s="118">
        <v>127587.64</v>
      </c>
      <c r="H528" s="116" t="b">
        <v>1</v>
      </c>
      <c r="I528" s="113">
        <v>0</v>
      </c>
    </row>
    <row r="529" spans="1:9">
      <c r="A529" s="107">
        <v>46203</v>
      </c>
      <c r="B529" s="108">
        <v>45961</v>
      </c>
      <c r="C529" s="109" t="s">
        <v>166</v>
      </c>
      <c r="D529" s="109" t="s">
        <v>87</v>
      </c>
      <c r="E529" s="109" t="s">
        <v>172</v>
      </c>
      <c r="F529" s="110">
        <v>412.83</v>
      </c>
      <c r="G529" s="111">
        <v>412.83</v>
      </c>
      <c r="H529" s="109" t="b">
        <v>1</v>
      </c>
      <c r="I529" s="113">
        <v>0</v>
      </c>
    </row>
    <row r="530" spans="1:9">
      <c r="A530" s="114">
        <v>46203</v>
      </c>
      <c r="B530" s="115">
        <v>45961</v>
      </c>
      <c r="C530" s="116" t="s">
        <v>166</v>
      </c>
      <c r="D530" s="116" t="s">
        <v>87</v>
      </c>
      <c r="E530" s="116" t="s">
        <v>173</v>
      </c>
      <c r="F530" s="117">
        <v>4157.18</v>
      </c>
      <c r="G530" s="118">
        <v>4157.18</v>
      </c>
      <c r="H530" s="116" t="b">
        <v>1</v>
      </c>
      <c r="I530" s="113">
        <v>0</v>
      </c>
    </row>
    <row r="531" spans="1:9">
      <c r="A531" s="114">
        <v>46203</v>
      </c>
      <c r="B531" s="115">
        <v>45961</v>
      </c>
      <c r="C531" s="116" t="s">
        <v>166</v>
      </c>
      <c r="D531" s="116" t="s">
        <v>87</v>
      </c>
      <c r="E531" s="116" t="s">
        <v>174</v>
      </c>
      <c r="F531" s="117">
        <v>5193.25</v>
      </c>
      <c r="G531" s="118">
        <v>5193.25</v>
      </c>
      <c r="H531" s="116" t="b">
        <v>1</v>
      </c>
      <c r="I531" s="113">
        <v>0</v>
      </c>
    </row>
    <row r="532" spans="1:9">
      <c r="A532" s="114">
        <v>46203</v>
      </c>
      <c r="B532" s="115">
        <v>45961</v>
      </c>
      <c r="C532" s="116" t="s">
        <v>166</v>
      </c>
      <c r="D532" s="116" t="s">
        <v>87</v>
      </c>
      <c r="E532" s="116" t="s">
        <v>175</v>
      </c>
      <c r="F532" s="117">
        <v>4193</v>
      </c>
      <c r="G532" s="118">
        <v>4193</v>
      </c>
      <c r="H532" s="116" t="b">
        <v>1</v>
      </c>
      <c r="I532" s="113">
        <v>0</v>
      </c>
    </row>
    <row r="533" spans="1:9">
      <c r="A533" s="114">
        <v>46203</v>
      </c>
      <c r="B533" s="115">
        <v>45961</v>
      </c>
      <c r="C533" s="116" t="s">
        <v>166</v>
      </c>
      <c r="D533" s="116" t="s">
        <v>87</v>
      </c>
      <c r="E533" s="116" t="s">
        <v>176</v>
      </c>
      <c r="F533" s="117">
        <v>1178.21</v>
      </c>
      <c r="G533" s="118">
        <v>1178.21</v>
      </c>
      <c r="H533" s="116" t="b">
        <v>1</v>
      </c>
      <c r="I533" s="113">
        <v>0</v>
      </c>
    </row>
    <row r="534" spans="1:9">
      <c r="A534" s="114">
        <v>46203</v>
      </c>
      <c r="B534" s="115">
        <v>45961</v>
      </c>
      <c r="C534" s="116" t="s">
        <v>166</v>
      </c>
      <c r="D534" s="116" t="s">
        <v>87</v>
      </c>
      <c r="E534" s="116" t="s">
        <v>177</v>
      </c>
      <c r="F534" s="117">
        <v>21128.1</v>
      </c>
      <c r="G534" s="118">
        <v>21128.1</v>
      </c>
      <c r="H534" s="116" t="b">
        <v>1</v>
      </c>
      <c r="I534" s="113">
        <v>0</v>
      </c>
    </row>
    <row r="535" spans="1:9">
      <c r="A535" s="114">
        <v>46203</v>
      </c>
      <c r="B535" s="115">
        <v>45961</v>
      </c>
      <c r="C535" s="116" t="s">
        <v>178</v>
      </c>
      <c r="D535" s="116" t="s">
        <v>86</v>
      </c>
      <c r="E535" s="116" t="s">
        <v>179</v>
      </c>
      <c r="F535" s="117">
        <v>3137.66</v>
      </c>
      <c r="G535" s="118">
        <v>3137.66</v>
      </c>
      <c r="H535" s="116" t="b">
        <v>1</v>
      </c>
      <c r="I535" s="113">
        <v>0</v>
      </c>
    </row>
    <row r="536" spans="1:9">
      <c r="A536" s="114">
        <v>46203</v>
      </c>
      <c r="B536" s="115">
        <v>45961</v>
      </c>
      <c r="C536" s="116" t="s">
        <v>178</v>
      </c>
      <c r="D536" s="116" t="s">
        <v>86</v>
      </c>
      <c r="E536" s="116" t="s">
        <v>180</v>
      </c>
      <c r="F536" s="117">
        <v>32582.799999999999</v>
      </c>
      <c r="G536" s="118">
        <v>32582.799999999999</v>
      </c>
      <c r="H536" s="116" t="b">
        <v>1</v>
      </c>
      <c r="I536" s="113">
        <v>0</v>
      </c>
    </row>
    <row r="537" spans="1:9">
      <c r="A537" s="114">
        <v>46203</v>
      </c>
      <c r="B537" s="115">
        <v>45961</v>
      </c>
      <c r="C537" s="116" t="s">
        <v>178</v>
      </c>
      <c r="D537" s="116" t="s">
        <v>86</v>
      </c>
      <c r="E537" s="116" t="s">
        <v>181</v>
      </c>
      <c r="F537" s="117">
        <v>2915.65</v>
      </c>
      <c r="G537" s="118">
        <v>2915.65</v>
      </c>
      <c r="H537" s="116" t="b">
        <v>1</v>
      </c>
      <c r="I537" s="113">
        <v>0</v>
      </c>
    </row>
    <row r="538" spans="1:9">
      <c r="A538" s="114">
        <v>46203</v>
      </c>
      <c r="B538" s="115">
        <v>45961</v>
      </c>
      <c r="C538" s="116" t="s">
        <v>178</v>
      </c>
      <c r="D538" s="116" t="s">
        <v>86</v>
      </c>
      <c r="E538" s="116" t="s">
        <v>182</v>
      </c>
      <c r="F538" s="117">
        <v>523543</v>
      </c>
      <c r="G538" s="118">
        <v>523543</v>
      </c>
      <c r="H538" s="116" t="b">
        <v>1</v>
      </c>
      <c r="I538" s="113">
        <v>0</v>
      </c>
    </row>
    <row r="539" spans="1:9">
      <c r="A539" s="114">
        <v>46203</v>
      </c>
      <c r="B539" s="115">
        <v>45961</v>
      </c>
      <c r="C539" s="116" t="s">
        <v>178</v>
      </c>
      <c r="D539" s="116" t="s">
        <v>87</v>
      </c>
      <c r="E539" s="116" t="s">
        <v>183</v>
      </c>
      <c r="F539" s="117">
        <v>101992.04</v>
      </c>
      <c r="G539" s="118">
        <v>101992.04</v>
      </c>
      <c r="H539" s="116" t="b">
        <v>1</v>
      </c>
      <c r="I539" s="113">
        <v>0</v>
      </c>
    </row>
    <row r="540" spans="1:9">
      <c r="A540" s="114">
        <v>46203</v>
      </c>
      <c r="B540" s="115">
        <v>45961</v>
      </c>
      <c r="C540" s="116" t="s">
        <v>184</v>
      </c>
      <c r="D540" s="116" t="s">
        <v>86</v>
      </c>
      <c r="E540" s="116" t="s">
        <v>185</v>
      </c>
      <c r="F540" s="117">
        <v>2691.2</v>
      </c>
      <c r="G540" s="118">
        <v>2691.2</v>
      </c>
      <c r="H540" s="116" t="b">
        <v>1</v>
      </c>
      <c r="I540" s="113">
        <v>0</v>
      </c>
    </row>
    <row r="541" spans="1:9">
      <c r="A541" s="114">
        <v>46203</v>
      </c>
      <c r="B541" s="115">
        <v>45961</v>
      </c>
      <c r="C541" s="116" t="s">
        <v>184</v>
      </c>
      <c r="D541" s="116" t="s">
        <v>86</v>
      </c>
      <c r="E541" s="116" t="s">
        <v>186</v>
      </c>
      <c r="F541" s="117">
        <v>17709.830000000002</v>
      </c>
      <c r="G541" s="118">
        <v>17709.830000000002</v>
      </c>
      <c r="H541" s="116" t="b">
        <v>1</v>
      </c>
      <c r="I541" s="113">
        <v>0</v>
      </c>
    </row>
    <row r="542" spans="1:9">
      <c r="A542" s="114">
        <v>46203</v>
      </c>
      <c r="B542" s="115">
        <v>45961</v>
      </c>
      <c r="C542" s="116" t="s">
        <v>184</v>
      </c>
      <c r="D542" s="116" t="s">
        <v>86</v>
      </c>
      <c r="E542" s="116" t="s">
        <v>187</v>
      </c>
      <c r="F542" s="117">
        <v>157815.87</v>
      </c>
      <c r="G542" s="118">
        <v>157815.87</v>
      </c>
      <c r="H542" s="116" t="b">
        <v>1</v>
      </c>
      <c r="I542" s="113">
        <v>0</v>
      </c>
    </row>
    <row r="543" spans="1:9">
      <c r="A543" s="107">
        <v>46203</v>
      </c>
      <c r="B543" s="108">
        <v>45961</v>
      </c>
      <c r="C543" s="109" t="s">
        <v>184</v>
      </c>
      <c r="D543" s="109" t="s">
        <v>86</v>
      </c>
      <c r="E543" s="109" t="s">
        <v>188</v>
      </c>
      <c r="F543" s="110">
        <v>4864.37</v>
      </c>
      <c r="G543" s="111">
        <v>4864.37</v>
      </c>
      <c r="H543" s="109" t="b">
        <v>1</v>
      </c>
      <c r="I543" s="113">
        <v>0</v>
      </c>
    </row>
    <row r="544" spans="1:9">
      <c r="A544" s="114">
        <v>46203</v>
      </c>
      <c r="B544" s="115">
        <v>45961</v>
      </c>
      <c r="C544" s="116" t="s">
        <v>184</v>
      </c>
      <c r="D544" s="116" t="s">
        <v>86</v>
      </c>
      <c r="E544" s="116" t="s">
        <v>189</v>
      </c>
      <c r="F544" s="117">
        <v>6473.37</v>
      </c>
      <c r="G544" s="118">
        <v>6473.37</v>
      </c>
      <c r="H544" s="116" t="b">
        <v>1</v>
      </c>
      <c r="I544" s="113">
        <v>0</v>
      </c>
    </row>
    <row r="545" spans="1:9">
      <c r="A545" s="114">
        <v>46203</v>
      </c>
      <c r="B545" s="115">
        <v>45961</v>
      </c>
      <c r="C545" s="116" t="s">
        <v>184</v>
      </c>
      <c r="D545" s="116" t="s">
        <v>87</v>
      </c>
      <c r="E545" s="116" t="s">
        <v>190</v>
      </c>
      <c r="F545" s="117">
        <v>16620.810000000001</v>
      </c>
      <c r="G545" s="118">
        <v>16620.810000000001</v>
      </c>
      <c r="H545" s="116" t="b">
        <v>1</v>
      </c>
      <c r="I545" s="113">
        <v>0</v>
      </c>
    </row>
    <row r="546" spans="1:9">
      <c r="A546" s="114">
        <v>46203</v>
      </c>
      <c r="B546" s="115">
        <v>45961</v>
      </c>
      <c r="C546" s="116" t="s">
        <v>184</v>
      </c>
      <c r="D546" s="116" t="s">
        <v>87</v>
      </c>
      <c r="E546" s="116" t="s">
        <v>191</v>
      </c>
      <c r="F546" s="117">
        <v>6279.49</v>
      </c>
      <c r="G546" s="118">
        <v>6279.49</v>
      </c>
      <c r="H546" s="116" t="b">
        <v>1</v>
      </c>
      <c r="I546" s="113">
        <v>0</v>
      </c>
    </row>
    <row r="547" spans="1:9">
      <c r="A547" s="114">
        <v>46203</v>
      </c>
      <c r="B547" s="115">
        <v>45961</v>
      </c>
      <c r="C547" s="116" t="s">
        <v>184</v>
      </c>
      <c r="D547" s="116" t="s">
        <v>87</v>
      </c>
      <c r="E547" s="116" t="s">
        <v>192</v>
      </c>
      <c r="F547" s="117">
        <v>3550.64</v>
      </c>
      <c r="G547" s="118">
        <v>3550.64</v>
      </c>
      <c r="H547" s="116" t="b">
        <v>1</v>
      </c>
      <c r="I547" s="113">
        <v>0</v>
      </c>
    </row>
    <row r="548" spans="1:9">
      <c r="A548" s="114">
        <v>46203</v>
      </c>
      <c r="B548" s="115">
        <v>45961</v>
      </c>
      <c r="C548" s="116" t="s">
        <v>193</v>
      </c>
      <c r="D548" s="116" t="s">
        <v>94</v>
      </c>
      <c r="E548" s="116" t="s">
        <v>194</v>
      </c>
      <c r="F548" s="117">
        <v>1588.67</v>
      </c>
      <c r="G548" s="118">
        <v>1588.67</v>
      </c>
      <c r="H548" s="116" t="b">
        <v>1</v>
      </c>
      <c r="I548" s="113">
        <v>0</v>
      </c>
    </row>
    <row r="549" spans="1:9">
      <c r="A549" s="114">
        <v>46203</v>
      </c>
      <c r="B549" s="115">
        <v>45961</v>
      </c>
      <c r="C549" s="116" t="s">
        <v>193</v>
      </c>
      <c r="D549" s="116" t="s">
        <v>94</v>
      </c>
      <c r="E549" s="116" t="s">
        <v>195</v>
      </c>
      <c r="F549" s="117">
        <v>191.97</v>
      </c>
      <c r="G549" s="118">
        <v>191.97</v>
      </c>
      <c r="H549" s="116" t="b">
        <v>1</v>
      </c>
      <c r="I549" s="113">
        <v>0</v>
      </c>
    </row>
    <row r="550" spans="1:9">
      <c r="A550" s="114">
        <v>46203</v>
      </c>
      <c r="B550" s="115">
        <v>45961</v>
      </c>
      <c r="C550" s="116" t="s">
        <v>193</v>
      </c>
      <c r="D550" s="116" t="s">
        <v>86</v>
      </c>
      <c r="E550" s="116" t="s">
        <v>196</v>
      </c>
      <c r="F550" s="117">
        <v>24858.93</v>
      </c>
      <c r="G550" s="118">
        <v>24858.93</v>
      </c>
      <c r="H550" s="116" t="b">
        <v>1</v>
      </c>
      <c r="I550" s="113">
        <v>0</v>
      </c>
    </row>
    <row r="551" spans="1:9">
      <c r="A551" s="114">
        <v>46203</v>
      </c>
      <c r="B551" s="115">
        <v>45961</v>
      </c>
      <c r="C551" s="116" t="s">
        <v>193</v>
      </c>
      <c r="D551" s="116" t="s">
        <v>86</v>
      </c>
      <c r="E551" s="116" t="s">
        <v>197</v>
      </c>
      <c r="F551" s="117">
        <v>2363754.7599999998</v>
      </c>
      <c r="G551" s="118">
        <v>2347088.1</v>
      </c>
      <c r="H551" s="116" t="b">
        <v>0</v>
      </c>
      <c r="I551" s="113">
        <v>-16666.659999999683</v>
      </c>
    </row>
    <row r="552" spans="1:9">
      <c r="A552" s="114">
        <v>46203</v>
      </c>
      <c r="B552" s="115">
        <v>45961</v>
      </c>
      <c r="C552" s="116" t="s">
        <v>193</v>
      </c>
      <c r="D552" s="116" t="s">
        <v>86</v>
      </c>
      <c r="E552" s="116" t="s">
        <v>198</v>
      </c>
      <c r="F552" s="117">
        <v>69732.87</v>
      </c>
      <c r="G552" s="118">
        <v>86399.53</v>
      </c>
      <c r="H552" s="116" t="b">
        <v>0</v>
      </c>
      <c r="I552" s="113">
        <v>16666.660000000003</v>
      </c>
    </row>
    <row r="553" spans="1:9">
      <c r="A553" s="114">
        <v>46203</v>
      </c>
      <c r="B553" s="115">
        <v>45961</v>
      </c>
      <c r="C553" s="116" t="s">
        <v>193</v>
      </c>
      <c r="D553" s="116" t="s">
        <v>87</v>
      </c>
      <c r="E553" s="116" t="s">
        <v>88</v>
      </c>
      <c r="F553" s="117">
        <v>1698.8</v>
      </c>
      <c r="G553" s="118">
        <v>1698.8</v>
      </c>
      <c r="H553" s="116" t="b">
        <v>1</v>
      </c>
      <c r="I553" s="113">
        <v>0</v>
      </c>
    </row>
    <row r="554" spans="1:9">
      <c r="A554" s="114">
        <v>46203</v>
      </c>
      <c r="B554" s="115">
        <v>45961</v>
      </c>
      <c r="C554" s="116" t="s">
        <v>193</v>
      </c>
      <c r="D554" s="116" t="s">
        <v>87</v>
      </c>
      <c r="E554" s="116" t="s">
        <v>199</v>
      </c>
      <c r="F554" s="117">
        <v>89400.35</v>
      </c>
      <c r="G554" s="118">
        <v>89400.35</v>
      </c>
      <c r="H554" s="116" t="b">
        <v>1</v>
      </c>
      <c r="I554" s="113">
        <v>0</v>
      </c>
    </row>
    <row r="555" spans="1:9">
      <c r="A555" s="114">
        <v>46203</v>
      </c>
      <c r="B555" s="115">
        <v>45961</v>
      </c>
      <c r="C555" s="116" t="s">
        <v>193</v>
      </c>
      <c r="D555" s="116" t="s">
        <v>87</v>
      </c>
      <c r="E555" s="116" t="s">
        <v>200</v>
      </c>
      <c r="F555" s="117">
        <v>12998.73</v>
      </c>
      <c r="G555" s="118">
        <v>12998.73</v>
      </c>
      <c r="H555" s="116" t="b">
        <v>1</v>
      </c>
      <c r="I555" s="113">
        <v>0</v>
      </c>
    </row>
    <row r="556" spans="1:9">
      <c r="A556" s="114">
        <v>46203</v>
      </c>
      <c r="B556" s="115">
        <v>45961</v>
      </c>
      <c r="C556" s="116" t="s">
        <v>193</v>
      </c>
      <c r="D556" s="116" t="s">
        <v>87</v>
      </c>
      <c r="E556" s="116" t="s">
        <v>201</v>
      </c>
      <c r="F556" s="117">
        <v>11541.94</v>
      </c>
      <c r="G556" s="118">
        <v>11541.94</v>
      </c>
      <c r="H556" s="116" t="b">
        <v>1</v>
      </c>
      <c r="I556" s="113">
        <v>0</v>
      </c>
    </row>
    <row r="557" spans="1:9">
      <c r="A557" s="114">
        <v>46203</v>
      </c>
      <c r="B557" s="115">
        <v>45961</v>
      </c>
      <c r="C557" s="116" t="s">
        <v>193</v>
      </c>
      <c r="D557" s="116" t="s">
        <v>87</v>
      </c>
      <c r="E557" s="116" t="s">
        <v>202</v>
      </c>
      <c r="F557" s="117">
        <v>25492.42</v>
      </c>
      <c r="G557" s="118">
        <v>25492.42</v>
      </c>
      <c r="H557" s="116" t="b">
        <v>1</v>
      </c>
      <c r="I557" s="113">
        <v>0</v>
      </c>
    </row>
    <row r="558" spans="1:9">
      <c r="A558" s="114">
        <v>46203</v>
      </c>
      <c r="B558" s="115">
        <v>45961</v>
      </c>
      <c r="C558" s="116" t="s">
        <v>193</v>
      </c>
      <c r="D558" s="116" t="s">
        <v>87</v>
      </c>
      <c r="E558" s="116" t="s">
        <v>203</v>
      </c>
      <c r="F558" s="117">
        <v>14704.04</v>
      </c>
      <c r="G558" s="118">
        <v>14704.04</v>
      </c>
      <c r="H558" s="116" t="b">
        <v>1</v>
      </c>
      <c r="I558" s="113">
        <v>0</v>
      </c>
    </row>
    <row r="559" spans="1:9">
      <c r="A559" s="114">
        <v>46203</v>
      </c>
      <c r="B559" s="115">
        <v>45961</v>
      </c>
      <c r="C559" s="116" t="s">
        <v>193</v>
      </c>
      <c r="D559" s="116" t="s">
        <v>87</v>
      </c>
      <c r="E559" s="116" t="s">
        <v>204</v>
      </c>
      <c r="F559" s="117">
        <v>9261.83</v>
      </c>
      <c r="G559" s="118">
        <v>9261.83</v>
      </c>
      <c r="H559" s="116" t="b">
        <v>1</v>
      </c>
      <c r="I559" s="113">
        <v>0</v>
      </c>
    </row>
    <row r="560" spans="1:9">
      <c r="A560" s="114">
        <v>46203</v>
      </c>
      <c r="B560" s="115">
        <v>45961</v>
      </c>
      <c r="C560" s="116" t="s">
        <v>193</v>
      </c>
      <c r="D560" s="116" t="s">
        <v>87</v>
      </c>
      <c r="E560" s="116" t="s">
        <v>205</v>
      </c>
      <c r="F560" s="117">
        <v>47508.54</v>
      </c>
      <c r="G560" s="118">
        <v>47508.54</v>
      </c>
      <c r="H560" s="116" t="b">
        <v>1</v>
      </c>
      <c r="I560" s="113">
        <v>0</v>
      </c>
    </row>
    <row r="561" spans="1:9">
      <c r="A561" s="114">
        <v>46203</v>
      </c>
      <c r="B561" s="115">
        <v>45961</v>
      </c>
      <c r="C561" s="116" t="s">
        <v>206</v>
      </c>
      <c r="D561" s="116" t="s">
        <v>86</v>
      </c>
      <c r="E561" s="116" t="s">
        <v>207</v>
      </c>
      <c r="F561" s="117">
        <v>228394.63</v>
      </c>
      <c r="G561" s="118">
        <v>228394.63</v>
      </c>
      <c r="H561" s="116" t="b">
        <v>1</v>
      </c>
      <c r="I561" s="113">
        <v>0</v>
      </c>
    </row>
    <row r="562" spans="1:9">
      <c r="A562" s="114">
        <v>46203</v>
      </c>
      <c r="B562" s="115">
        <v>45961</v>
      </c>
      <c r="C562" s="116" t="s">
        <v>206</v>
      </c>
      <c r="D562" s="116" t="s">
        <v>87</v>
      </c>
      <c r="E562" s="116" t="s">
        <v>208</v>
      </c>
      <c r="F562" s="117">
        <v>13524.53</v>
      </c>
      <c r="G562" s="118">
        <v>13524.53</v>
      </c>
      <c r="H562" s="116" t="b">
        <v>1</v>
      </c>
      <c r="I562" s="113">
        <v>0</v>
      </c>
    </row>
    <row r="563" spans="1:9">
      <c r="A563" s="114">
        <v>46203</v>
      </c>
      <c r="B563" s="115">
        <v>45961</v>
      </c>
      <c r="C563" s="116" t="s">
        <v>209</v>
      </c>
      <c r="D563" s="116" t="s">
        <v>86</v>
      </c>
      <c r="E563" s="116" t="s">
        <v>210</v>
      </c>
      <c r="F563" s="117">
        <v>21853.86</v>
      </c>
      <c r="G563" s="118">
        <v>21853.86</v>
      </c>
      <c r="H563" s="116" t="b">
        <v>1</v>
      </c>
      <c r="I563" s="113">
        <v>0</v>
      </c>
    </row>
    <row r="564" spans="1:9">
      <c r="A564" s="114">
        <v>46203</v>
      </c>
      <c r="B564" s="115">
        <v>45961</v>
      </c>
      <c r="C564" s="116" t="s">
        <v>209</v>
      </c>
      <c r="D564" s="116" t="s">
        <v>86</v>
      </c>
      <c r="E564" s="116" t="s">
        <v>211</v>
      </c>
      <c r="F564" s="117">
        <v>70562.720000000001</v>
      </c>
      <c r="G564" s="118">
        <v>70562.720000000001</v>
      </c>
      <c r="H564" s="116" t="b">
        <v>1</v>
      </c>
      <c r="I564" s="113">
        <v>0</v>
      </c>
    </row>
    <row r="565" spans="1:9">
      <c r="A565" s="114">
        <v>46203</v>
      </c>
      <c r="B565" s="115">
        <v>45961</v>
      </c>
      <c r="C565" s="116" t="s">
        <v>209</v>
      </c>
      <c r="D565" s="116" t="s">
        <v>86</v>
      </c>
      <c r="E565" s="116" t="s">
        <v>212</v>
      </c>
      <c r="F565" s="117">
        <v>17147.37</v>
      </c>
      <c r="G565" s="118">
        <v>17147.37</v>
      </c>
      <c r="H565" s="116" t="b">
        <v>1</v>
      </c>
      <c r="I565" s="113">
        <v>0</v>
      </c>
    </row>
    <row r="566" spans="1:9">
      <c r="A566" s="114">
        <v>46203</v>
      </c>
      <c r="B566" s="115">
        <v>45961</v>
      </c>
      <c r="C566" s="116" t="s">
        <v>209</v>
      </c>
      <c r="D566" s="116" t="s">
        <v>86</v>
      </c>
      <c r="E566" s="116" t="s">
        <v>213</v>
      </c>
      <c r="F566" s="117">
        <v>952.94</v>
      </c>
      <c r="G566" s="118">
        <v>952.94</v>
      </c>
      <c r="H566" s="116" t="b">
        <v>1</v>
      </c>
      <c r="I566" s="113">
        <v>0</v>
      </c>
    </row>
    <row r="567" spans="1:9">
      <c r="A567" s="114">
        <v>46203</v>
      </c>
      <c r="B567" s="115">
        <v>45961</v>
      </c>
      <c r="C567" s="116" t="s">
        <v>209</v>
      </c>
      <c r="D567" s="116" t="s">
        <v>86</v>
      </c>
      <c r="E567" s="116" t="s">
        <v>214</v>
      </c>
      <c r="F567" s="117">
        <v>2230413</v>
      </c>
      <c r="G567" s="118">
        <v>2230413</v>
      </c>
      <c r="H567" s="116" t="b">
        <v>1</v>
      </c>
      <c r="I567" s="113">
        <v>0</v>
      </c>
    </row>
    <row r="568" spans="1:9">
      <c r="A568" s="114">
        <v>46203</v>
      </c>
      <c r="B568" s="115">
        <v>45961</v>
      </c>
      <c r="C568" s="116" t="s">
        <v>209</v>
      </c>
      <c r="D568" s="116" t="s">
        <v>86</v>
      </c>
      <c r="E568" s="116" t="s">
        <v>215</v>
      </c>
      <c r="F568" s="117">
        <v>143098.39000000001</v>
      </c>
      <c r="G568" s="118">
        <v>143098.39000000001</v>
      </c>
      <c r="H568" s="116" t="b">
        <v>1</v>
      </c>
      <c r="I568" s="113">
        <v>0</v>
      </c>
    </row>
    <row r="569" spans="1:9">
      <c r="A569" s="114">
        <v>46203</v>
      </c>
      <c r="B569" s="115">
        <v>45961</v>
      </c>
      <c r="C569" s="116" t="s">
        <v>209</v>
      </c>
      <c r="D569" s="116" t="s">
        <v>86</v>
      </c>
      <c r="E569" s="116" t="s">
        <v>216</v>
      </c>
      <c r="F569" s="117">
        <v>50823.47</v>
      </c>
      <c r="G569" s="118">
        <v>50823.47</v>
      </c>
      <c r="H569" s="116" t="b">
        <v>1</v>
      </c>
      <c r="I569" s="113">
        <v>0</v>
      </c>
    </row>
    <row r="570" spans="1:9">
      <c r="A570" s="114">
        <v>46203</v>
      </c>
      <c r="B570" s="115">
        <v>45961</v>
      </c>
      <c r="C570" s="116" t="s">
        <v>209</v>
      </c>
      <c r="D570" s="116" t="s">
        <v>86</v>
      </c>
      <c r="E570" s="116" t="s">
        <v>217</v>
      </c>
      <c r="F570" s="117">
        <v>98981.29</v>
      </c>
      <c r="G570" s="118">
        <v>98981.29</v>
      </c>
      <c r="H570" s="116" t="b">
        <v>1</v>
      </c>
      <c r="I570" s="113">
        <v>0</v>
      </c>
    </row>
    <row r="571" spans="1:9">
      <c r="A571" s="114">
        <v>46203</v>
      </c>
      <c r="B571" s="115">
        <v>45961</v>
      </c>
      <c r="C571" s="116" t="s">
        <v>209</v>
      </c>
      <c r="D571" s="116" t="s">
        <v>87</v>
      </c>
      <c r="E571" s="116" t="s">
        <v>218</v>
      </c>
      <c r="F571" s="117">
        <v>1733.32</v>
      </c>
      <c r="G571" s="118">
        <v>1733.32</v>
      </c>
      <c r="H571" s="116" t="b">
        <v>1</v>
      </c>
      <c r="I571" s="113">
        <v>0</v>
      </c>
    </row>
    <row r="572" spans="1:9">
      <c r="A572" s="114">
        <v>46203</v>
      </c>
      <c r="B572" s="115">
        <v>45961</v>
      </c>
      <c r="C572" s="116" t="s">
        <v>209</v>
      </c>
      <c r="D572" s="116" t="s">
        <v>87</v>
      </c>
      <c r="E572" s="116" t="s">
        <v>219</v>
      </c>
      <c r="F572" s="117">
        <v>1189.96</v>
      </c>
      <c r="G572" s="118">
        <v>1189.96</v>
      </c>
      <c r="H572" s="116" t="b">
        <v>1</v>
      </c>
      <c r="I572" s="113">
        <v>0</v>
      </c>
    </row>
    <row r="573" spans="1:9">
      <c r="A573" s="114">
        <v>46203</v>
      </c>
      <c r="B573" s="115">
        <v>45961</v>
      </c>
      <c r="C573" s="116" t="s">
        <v>209</v>
      </c>
      <c r="D573" s="116" t="s">
        <v>87</v>
      </c>
      <c r="E573" s="116" t="s">
        <v>220</v>
      </c>
      <c r="F573" s="117">
        <v>19290.63</v>
      </c>
      <c r="G573" s="118">
        <v>19290.63</v>
      </c>
      <c r="H573" s="116" t="b">
        <v>1</v>
      </c>
      <c r="I573" s="113">
        <v>0</v>
      </c>
    </row>
    <row r="574" spans="1:9">
      <c r="A574" s="114">
        <v>46203</v>
      </c>
      <c r="B574" s="115">
        <v>45961</v>
      </c>
      <c r="C574" s="116" t="s">
        <v>209</v>
      </c>
      <c r="D574" s="116" t="s">
        <v>87</v>
      </c>
      <c r="E574" s="116" t="s">
        <v>221</v>
      </c>
      <c r="F574" s="117">
        <v>11284.78</v>
      </c>
      <c r="G574" s="118">
        <v>11284.78</v>
      </c>
      <c r="H574" s="116" t="b">
        <v>1</v>
      </c>
      <c r="I574" s="113">
        <v>0</v>
      </c>
    </row>
    <row r="575" spans="1:9">
      <c r="A575" s="114">
        <v>46203</v>
      </c>
      <c r="B575" s="115">
        <v>45961</v>
      </c>
      <c r="C575" s="116" t="s">
        <v>209</v>
      </c>
      <c r="D575" s="116" t="s">
        <v>87</v>
      </c>
      <c r="E575" s="116" t="s">
        <v>222</v>
      </c>
      <c r="F575" s="117">
        <v>5032.08</v>
      </c>
      <c r="G575" s="118">
        <v>5032.08</v>
      </c>
      <c r="H575" s="116" t="b">
        <v>1</v>
      </c>
      <c r="I575" s="113">
        <v>0</v>
      </c>
    </row>
    <row r="576" spans="1:9">
      <c r="A576" s="114">
        <v>46203</v>
      </c>
      <c r="B576" s="115">
        <v>45961</v>
      </c>
      <c r="C576" s="116" t="s">
        <v>209</v>
      </c>
      <c r="D576" s="116" t="s">
        <v>87</v>
      </c>
      <c r="E576" s="116" t="s">
        <v>223</v>
      </c>
      <c r="F576" s="117">
        <v>559.73</v>
      </c>
      <c r="G576" s="118">
        <v>559.73</v>
      </c>
      <c r="H576" s="116" t="b">
        <v>1</v>
      </c>
      <c r="I576" s="113">
        <v>0</v>
      </c>
    </row>
    <row r="577" spans="1:9">
      <c r="A577" s="114">
        <v>46203</v>
      </c>
      <c r="B577" s="115">
        <v>45961</v>
      </c>
      <c r="C577" s="116" t="s">
        <v>224</v>
      </c>
      <c r="D577" s="116" t="s">
        <v>86</v>
      </c>
      <c r="E577" s="116" t="s">
        <v>225</v>
      </c>
      <c r="F577" s="117">
        <v>57520.47</v>
      </c>
      <c r="G577" s="118">
        <v>57520.47</v>
      </c>
      <c r="H577" s="116" t="b">
        <v>1</v>
      </c>
      <c r="I577" s="113">
        <v>0</v>
      </c>
    </row>
    <row r="578" spans="1:9">
      <c r="A578" s="114">
        <v>46203</v>
      </c>
      <c r="B578" s="115">
        <v>45961</v>
      </c>
      <c r="C578" s="116" t="s">
        <v>224</v>
      </c>
      <c r="D578" s="116" t="s">
        <v>86</v>
      </c>
      <c r="E578" s="116" t="s">
        <v>226</v>
      </c>
      <c r="F578" s="117">
        <v>309291.90000000002</v>
      </c>
      <c r="G578" s="118">
        <v>309291.90000000002</v>
      </c>
      <c r="H578" s="116" t="b">
        <v>1</v>
      </c>
      <c r="I578" s="113">
        <v>0</v>
      </c>
    </row>
    <row r="579" spans="1:9">
      <c r="A579" s="107">
        <v>46203</v>
      </c>
      <c r="B579" s="108">
        <v>45961</v>
      </c>
      <c r="C579" s="109" t="s">
        <v>224</v>
      </c>
      <c r="D579" s="109" t="s">
        <v>87</v>
      </c>
      <c r="E579" s="109" t="s">
        <v>227</v>
      </c>
      <c r="F579" s="110">
        <v>40248.83</v>
      </c>
      <c r="G579" s="111">
        <v>40248.83</v>
      </c>
      <c r="H579" s="109" t="b">
        <v>1</v>
      </c>
      <c r="I579" s="113">
        <v>0</v>
      </c>
    </row>
    <row r="580" spans="1:9">
      <c r="A580" s="114">
        <v>46203</v>
      </c>
      <c r="B580" s="115">
        <v>45961</v>
      </c>
      <c r="C580" s="116" t="s">
        <v>228</v>
      </c>
      <c r="D580" s="116" t="s">
        <v>86</v>
      </c>
      <c r="E580" s="116" t="s">
        <v>229</v>
      </c>
      <c r="F580" s="117">
        <v>1453658.8</v>
      </c>
      <c r="G580" s="118">
        <v>1453658.8</v>
      </c>
      <c r="H580" s="116" t="b">
        <v>1</v>
      </c>
      <c r="I580" s="113">
        <v>0</v>
      </c>
    </row>
    <row r="581" spans="1:9">
      <c r="A581" s="114">
        <v>46203</v>
      </c>
      <c r="B581" s="115">
        <v>45961</v>
      </c>
      <c r="C581" s="116" t="s">
        <v>228</v>
      </c>
      <c r="D581" s="116" t="s">
        <v>87</v>
      </c>
      <c r="E581" s="116" t="s">
        <v>88</v>
      </c>
      <c r="F581" s="117">
        <v>524.05999999999995</v>
      </c>
      <c r="G581" s="118">
        <v>524.05999999999995</v>
      </c>
      <c r="H581" s="116" t="b">
        <v>1</v>
      </c>
      <c r="I581" s="113">
        <v>0</v>
      </c>
    </row>
    <row r="582" spans="1:9">
      <c r="A582" s="114">
        <v>46203</v>
      </c>
      <c r="B582" s="115">
        <v>45961</v>
      </c>
      <c r="C582" s="116" t="s">
        <v>230</v>
      </c>
      <c r="D582" s="116" t="s">
        <v>94</v>
      </c>
      <c r="E582" s="116" t="s">
        <v>231</v>
      </c>
      <c r="F582" s="117">
        <v>10995.33</v>
      </c>
      <c r="G582" s="118">
        <v>10995.33</v>
      </c>
      <c r="H582" s="116" t="b">
        <v>1</v>
      </c>
      <c r="I582" s="113">
        <v>0</v>
      </c>
    </row>
    <row r="583" spans="1:9">
      <c r="A583" s="114">
        <v>46203</v>
      </c>
      <c r="B583" s="115">
        <v>45961</v>
      </c>
      <c r="C583" s="116" t="s">
        <v>230</v>
      </c>
      <c r="D583" s="116" t="s">
        <v>94</v>
      </c>
      <c r="E583" s="116" t="s">
        <v>232</v>
      </c>
      <c r="F583" s="117">
        <v>5324.45</v>
      </c>
      <c r="G583" s="118">
        <v>5324.45</v>
      </c>
      <c r="H583" s="116" t="b">
        <v>1</v>
      </c>
      <c r="I583" s="113">
        <v>0</v>
      </c>
    </row>
    <row r="584" spans="1:9">
      <c r="A584" s="114">
        <v>46203</v>
      </c>
      <c r="B584" s="115">
        <v>45961</v>
      </c>
      <c r="C584" s="116" t="s">
        <v>230</v>
      </c>
      <c r="D584" s="116" t="s">
        <v>86</v>
      </c>
      <c r="E584" s="116" t="s">
        <v>233</v>
      </c>
      <c r="F584" s="117">
        <v>8921261.9700000007</v>
      </c>
      <c r="G584" s="118">
        <v>8921261.9700000007</v>
      </c>
      <c r="H584" s="116" t="b">
        <v>1</v>
      </c>
      <c r="I584" s="113">
        <v>0</v>
      </c>
    </row>
    <row r="585" spans="1:9">
      <c r="A585" s="114">
        <v>46203</v>
      </c>
      <c r="B585" s="115">
        <v>45961</v>
      </c>
      <c r="C585" s="116" t="s">
        <v>230</v>
      </c>
      <c r="D585" s="116" t="s">
        <v>86</v>
      </c>
      <c r="E585" s="116" t="s">
        <v>234</v>
      </c>
      <c r="F585" s="117">
        <v>3588159.99</v>
      </c>
      <c r="G585" s="118">
        <v>3588159.99</v>
      </c>
      <c r="H585" s="116" t="b">
        <v>1</v>
      </c>
      <c r="I585" s="113">
        <v>0</v>
      </c>
    </row>
    <row r="586" spans="1:9">
      <c r="A586" s="114">
        <v>46203</v>
      </c>
      <c r="B586" s="115">
        <v>45961</v>
      </c>
      <c r="C586" s="116" t="s">
        <v>230</v>
      </c>
      <c r="D586" s="116" t="s">
        <v>86</v>
      </c>
      <c r="E586" s="116" t="s">
        <v>235</v>
      </c>
      <c r="F586" s="117">
        <v>14677994.890000001</v>
      </c>
      <c r="G586" s="118">
        <v>14677994.890000001</v>
      </c>
      <c r="H586" s="116" t="b">
        <v>1</v>
      </c>
      <c r="I586" s="113">
        <v>0</v>
      </c>
    </row>
    <row r="587" spans="1:9">
      <c r="A587" s="114">
        <v>46203</v>
      </c>
      <c r="B587" s="115">
        <v>45961</v>
      </c>
      <c r="C587" s="116" t="s">
        <v>230</v>
      </c>
      <c r="D587" s="116" t="s">
        <v>87</v>
      </c>
      <c r="E587" s="116" t="s">
        <v>88</v>
      </c>
      <c r="F587" s="117">
        <v>26397.71</v>
      </c>
      <c r="G587" s="118">
        <v>26397.71</v>
      </c>
      <c r="H587" s="116" t="b">
        <v>1</v>
      </c>
      <c r="I587" s="113">
        <v>0</v>
      </c>
    </row>
    <row r="588" spans="1:9">
      <c r="A588" s="114">
        <v>46203</v>
      </c>
      <c r="B588" s="115">
        <v>45961</v>
      </c>
      <c r="C588" s="116" t="s">
        <v>230</v>
      </c>
      <c r="D588" s="116" t="s">
        <v>87</v>
      </c>
      <c r="E588" s="116" t="s">
        <v>236</v>
      </c>
      <c r="F588" s="117">
        <v>161139.07</v>
      </c>
      <c r="G588" s="118">
        <v>161139.07</v>
      </c>
      <c r="H588" s="116" t="b">
        <v>1</v>
      </c>
      <c r="I588" s="113">
        <v>0</v>
      </c>
    </row>
    <row r="589" spans="1:9">
      <c r="A589" s="107">
        <v>46203</v>
      </c>
      <c r="B589" s="108">
        <v>45961</v>
      </c>
      <c r="C589" s="109" t="s">
        <v>230</v>
      </c>
      <c r="D589" s="109" t="s">
        <v>87</v>
      </c>
      <c r="E589" s="109" t="s">
        <v>237</v>
      </c>
      <c r="F589" s="110">
        <v>424034.23</v>
      </c>
      <c r="G589" s="111">
        <v>424034.23</v>
      </c>
      <c r="H589" s="109" t="b">
        <v>1</v>
      </c>
      <c r="I589" s="113">
        <v>0</v>
      </c>
    </row>
    <row r="590" spans="1:9">
      <c r="A590" s="114">
        <v>46203</v>
      </c>
      <c r="B590" s="115">
        <v>45961</v>
      </c>
      <c r="C590" s="116" t="s">
        <v>230</v>
      </c>
      <c r="D590" s="116" t="s">
        <v>87</v>
      </c>
      <c r="E590" s="116" t="s">
        <v>238</v>
      </c>
      <c r="F590" s="117">
        <v>44529.4</v>
      </c>
      <c r="G590" s="118">
        <v>51941.24</v>
      </c>
      <c r="H590" s="116" t="b">
        <v>0</v>
      </c>
      <c r="I590" s="113">
        <v>7411.8399999999965</v>
      </c>
    </row>
    <row r="591" spans="1:9">
      <c r="A591" s="114">
        <v>46203</v>
      </c>
      <c r="B591" s="115">
        <v>45961</v>
      </c>
      <c r="C591" s="116" t="s">
        <v>230</v>
      </c>
      <c r="D591" s="116" t="s">
        <v>87</v>
      </c>
      <c r="E591" s="116" t="s">
        <v>239</v>
      </c>
      <c r="F591" s="119">
        <f>1052281.68+0.81</f>
        <v>1052282.49</v>
      </c>
      <c r="G591" s="118">
        <v>1044870.65</v>
      </c>
      <c r="H591" s="116" t="b">
        <v>0</v>
      </c>
      <c r="I591" s="113">
        <v>-7411.8399999999674</v>
      </c>
    </row>
    <row r="592" spans="1:9">
      <c r="A592" s="114">
        <v>46203</v>
      </c>
      <c r="B592" s="115">
        <v>45961</v>
      </c>
      <c r="C592" s="116" t="s">
        <v>240</v>
      </c>
      <c r="D592" s="116" t="s">
        <v>86</v>
      </c>
      <c r="E592" s="116" t="s">
        <v>241</v>
      </c>
      <c r="F592" s="117">
        <v>254590.53</v>
      </c>
      <c r="G592" s="118">
        <v>254590.53</v>
      </c>
      <c r="H592" s="116" t="b">
        <v>1</v>
      </c>
      <c r="I592" s="113">
        <v>0</v>
      </c>
    </row>
    <row r="593" spans="1:9">
      <c r="A593" s="114">
        <v>46203</v>
      </c>
      <c r="B593" s="115">
        <v>45961</v>
      </c>
      <c r="C593" s="116" t="s">
        <v>240</v>
      </c>
      <c r="D593" s="116" t="s">
        <v>86</v>
      </c>
      <c r="E593" s="116" t="s">
        <v>242</v>
      </c>
      <c r="F593" s="117">
        <v>3436.05</v>
      </c>
      <c r="G593" s="118">
        <v>3436.05</v>
      </c>
      <c r="H593" s="116" t="b">
        <v>1</v>
      </c>
      <c r="I593" s="113">
        <v>0</v>
      </c>
    </row>
    <row r="594" spans="1:9">
      <c r="A594" s="114">
        <v>46203</v>
      </c>
      <c r="B594" s="115">
        <v>45961</v>
      </c>
      <c r="C594" s="116" t="s">
        <v>240</v>
      </c>
      <c r="D594" s="116" t="s">
        <v>86</v>
      </c>
      <c r="E594" s="116" t="s">
        <v>243</v>
      </c>
      <c r="F594" s="117">
        <v>18910.349999999999</v>
      </c>
      <c r="G594" s="118">
        <v>18910.349999999999</v>
      </c>
      <c r="H594" s="116" t="b">
        <v>1</v>
      </c>
      <c r="I594" s="113">
        <v>0</v>
      </c>
    </row>
    <row r="595" spans="1:9">
      <c r="A595" s="114">
        <v>46203</v>
      </c>
      <c r="B595" s="115">
        <v>45961</v>
      </c>
      <c r="C595" s="116" t="s">
        <v>240</v>
      </c>
      <c r="D595" s="116" t="s">
        <v>86</v>
      </c>
      <c r="E595" s="116" t="s">
        <v>244</v>
      </c>
      <c r="F595" s="117">
        <v>9337.89</v>
      </c>
      <c r="G595" s="118">
        <v>9337.89</v>
      </c>
      <c r="H595" s="116" t="b">
        <v>1</v>
      </c>
      <c r="I595" s="113">
        <v>0</v>
      </c>
    </row>
    <row r="596" spans="1:9">
      <c r="A596" s="114">
        <v>46203</v>
      </c>
      <c r="B596" s="115">
        <v>45961</v>
      </c>
      <c r="C596" s="116" t="s">
        <v>240</v>
      </c>
      <c r="D596" s="116" t="s">
        <v>86</v>
      </c>
      <c r="E596" s="116" t="s">
        <v>245</v>
      </c>
      <c r="F596" s="117">
        <v>606933.81999999995</v>
      </c>
      <c r="G596" s="118">
        <v>606933.81999999995</v>
      </c>
      <c r="H596" s="116" t="b">
        <v>1</v>
      </c>
      <c r="I596" s="113">
        <v>0</v>
      </c>
    </row>
    <row r="597" spans="1:9">
      <c r="A597" s="114">
        <v>46203</v>
      </c>
      <c r="B597" s="115">
        <v>45961</v>
      </c>
      <c r="C597" s="116" t="s">
        <v>240</v>
      </c>
      <c r="D597" s="116" t="s">
        <v>87</v>
      </c>
      <c r="E597" s="116" t="s">
        <v>246</v>
      </c>
      <c r="F597" s="117">
        <v>71768.45</v>
      </c>
      <c r="G597" s="118">
        <v>71768.45</v>
      </c>
      <c r="H597" s="116" t="b">
        <v>1</v>
      </c>
      <c r="I597" s="113">
        <v>0</v>
      </c>
    </row>
    <row r="598" spans="1:9">
      <c r="A598" s="114">
        <v>46203</v>
      </c>
      <c r="B598" s="115">
        <v>45991</v>
      </c>
      <c r="C598" s="116" t="s">
        <v>85</v>
      </c>
      <c r="D598" s="116" t="s">
        <v>86</v>
      </c>
      <c r="E598" s="116" t="s">
        <v>85</v>
      </c>
      <c r="F598" s="117">
        <v>3586909.89</v>
      </c>
      <c r="G598" s="118">
        <v>3586909.89</v>
      </c>
      <c r="H598" s="116" t="b">
        <v>1</v>
      </c>
      <c r="I598" s="113">
        <v>0</v>
      </c>
    </row>
    <row r="599" spans="1:9">
      <c r="A599" s="114">
        <v>46203</v>
      </c>
      <c r="B599" s="115">
        <v>45991</v>
      </c>
      <c r="C599" s="116" t="s">
        <v>85</v>
      </c>
      <c r="D599" s="116" t="s">
        <v>87</v>
      </c>
      <c r="E599" s="116" t="s">
        <v>88</v>
      </c>
      <c r="F599" s="117">
        <v>4596.33</v>
      </c>
      <c r="G599" s="118">
        <v>4596.33</v>
      </c>
      <c r="H599" s="116" t="b">
        <v>1</v>
      </c>
      <c r="I599" s="113">
        <v>0</v>
      </c>
    </row>
    <row r="600" spans="1:9">
      <c r="A600" s="114">
        <v>46203</v>
      </c>
      <c r="B600" s="115">
        <v>45991</v>
      </c>
      <c r="C600" s="116" t="s">
        <v>89</v>
      </c>
      <c r="D600" s="116" t="s">
        <v>86</v>
      </c>
      <c r="E600" s="116" t="s">
        <v>90</v>
      </c>
      <c r="F600" s="117">
        <v>650060.29</v>
      </c>
      <c r="G600" s="118">
        <v>650060.29</v>
      </c>
      <c r="H600" s="116" t="b">
        <v>1</v>
      </c>
      <c r="I600" s="113">
        <v>0</v>
      </c>
    </row>
    <row r="601" spans="1:9">
      <c r="A601" s="114">
        <v>46203</v>
      </c>
      <c r="B601" s="115">
        <v>45991</v>
      </c>
      <c r="C601" s="116" t="s">
        <v>89</v>
      </c>
      <c r="D601" s="116" t="s">
        <v>86</v>
      </c>
      <c r="E601" s="116" t="s">
        <v>91</v>
      </c>
      <c r="F601" s="117">
        <v>186896.11</v>
      </c>
      <c r="G601" s="118">
        <v>186896.11</v>
      </c>
      <c r="H601" s="116" t="b">
        <v>1</v>
      </c>
      <c r="I601" s="113">
        <v>0</v>
      </c>
    </row>
    <row r="602" spans="1:9">
      <c r="A602" s="114">
        <v>46203</v>
      </c>
      <c r="B602" s="115">
        <v>45991</v>
      </c>
      <c r="C602" s="116" t="s">
        <v>89</v>
      </c>
      <c r="D602" s="116" t="s">
        <v>87</v>
      </c>
      <c r="E602" s="116" t="s">
        <v>88</v>
      </c>
      <c r="F602" s="117">
        <v>977.4</v>
      </c>
      <c r="G602" s="118">
        <v>977.4</v>
      </c>
      <c r="H602" s="116" t="b">
        <v>1</v>
      </c>
      <c r="I602" s="113">
        <v>0</v>
      </c>
    </row>
    <row r="603" spans="1:9">
      <c r="A603" s="114">
        <v>46203</v>
      </c>
      <c r="B603" s="115">
        <v>45991</v>
      </c>
      <c r="C603" s="116" t="s">
        <v>89</v>
      </c>
      <c r="D603" s="116" t="s">
        <v>87</v>
      </c>
      <c r="E603" s="116" t="s">
        <v>92</v>
      </c>
      <c r="F603" s="117">
        <v>32505.98</v>
      </c>
      <c r="G603" s="118">
        <v>32505.98</v>
      </c>
      <c r="H603" s="116" t="b">
        <v>1</v>
      </c>
      <c r="I603" s="113">
        <v>0</v>
      </c>
    </row>
    <row r="604" spans="1:9">
      <c r="A604" s="114">
        <v>46203</v>
      </c>
      <c r="B604" s="115">
        <v>45991</v>
      </c>
      <c r="C604" s="116" t="s">
        <v>93</v>
      </c>
      <c r="D604" s="116" t="s">
        <v>94</v>
      </c>
      <c r="E604" s="116" t="s">
        <v>95</v>
      </c>
      <c r="F604" s="117">
        <v>862.17</v>
      </c>
      <c r="G604" s="118">
        <v>862.17</v>
      </c>
      <c r="H604" s="116" t="b">
        <v>1</v>
      </c>
      <c r="I604" s="113">
        <v>0</v>
      </c>
    </row>
    <row r="605" spans="1:9">
      <c r="A605" s="114">
        <v>46203</v>
      </c>
      <c r="B605" s="115">
        <v>45991</v>
      </c>
      <c r="C605" s="116" t="s">
        <v>93</v>
      </c>
      <c r="D605" s="116" t="s">
        <v>86</v>
      </c>
      <c r="E605" s="116" t="s">
        <v>96</v>
      </c>
      <c r="F605" s="117">
        <v>1218770.6299999999</v>
      </c>
      <c r="G605" s="118">
        <v>1218770.6299999999</v>
      </c>
      <c r="H605" s="116" t="b">
        <v>1</v>
      </c>
      <c r="I605" s="113">
        <v>0</v>
      </c>
    </row>
    <row r="606" spans="1:9">
      <c r="A606" s="114">
        <v>46203</v>
      </c>
      <c r="B606" s="115">
        <v>45991</v>
      </c>
      <c r="C606" s="116" t="s">
        <v>93</v>
      </c>
      <c r="D606" s="116" t="s">
        <v>86</v>
      </c>
      <c r="E606" s="116" t="s">
        <v>97</v>
      </c>
      <c r="F606" s="117">
        <v>56988.639999999999</v>
      </c>
      <c r="G606" s="118">
        <v>56988.639999999999</v>
      </c>
      <c r="H606" s="116" t="b">
        <v>1</v>
      </c>
      <c r="I606" s="113">
        <v>0</v>
      </c>
    </row>
    <row r="607" spans="1:9">
      <c r="A607" s="114">
        <v>46203</v>
      </c>
      <c r="B607" s="115">
        <v>45991</v>
      </c>
      <c r="C607" s="116" t="s">
        <v>93</v>
      </c>
      <c r="D607" s="116" t="s">
        <v>86</v>
      </c>
      <c r="E607" s="116" t="s">
        <v>98</v>
      </c>
      <c r="F607" s="117">
        <v>47499970.270000003</v>
      </c>
      <c r="G607" s="118">
        <v>47499970.270000003</v>
      </c>
      <c r="H607" s="116" t="b">
        <v>1</v>
      </c>
      <c r="I607" s="113">
        <v>0</v>
      </c>
    </row>
    <row r="608" spans="1:9">
      <c r="A608" s="114">
        <v>46203</v>
      </c>
      <c r="B608" s="115">
        <v>45991</v>
      </c>
      <c r="C608" s="116" t="s">
        <v>93</v>
      </c>
      <c r="D608" s="116" t="s">
        <v>86</v>
      </c>
      <c r="E608" s="116" t="s">
        <v>99</v>
      </c>
      <c r="F608" s="117">
        <v>753287.23</v>
      </c>
      <c r="G608" s="118">
        <v>753287.23</v>
      </c>
      <c r="H608" s="116" t="b">
        <v>1</v>
      </c>
      <c r="I608" s="113">
        <v>0</v>
      </c>
    </row>
    <row r="609" spans="1:9">
      <c r="A609" s="114">
        <v>46203</v>
      </c>
      <c r="B609" s="115">
        <v>45991</v>
      </c>
      <c r="C609" s="116" t="s">
        <v>93</v>
      </c>
      <c r="D609" s="116" t="s">
        <v>86</v>
      </c>
      <c r="E609" s="116" t="s">
        <v>100</v>
      </c>
      <c r="F609" s="117">
        <v>13923437.35</v>
      </c>
      <c r="G609" s="118">
        <v>13923437.35</v>
      </c>
      <c r="H609" s="116" t="b">
        <v>1</v>
      </c>
      <c r="I609" s="113">
        <v>0</v>
      </c>
    </row>
    <row r="610" spans="1:9">
      <c r="A610" s="114">
        <v>46203</v>
      </c>
      <c r="B610" s="115">
        <v>45991</v>
      </c>
      <c r="C610" s="116" t="s">
        <v>93</v>
      </c>
      <c r="D610" s="116" t="s">
        <v>86</v>
      </c>
      <c r="E610" s="116" t="s">
        <v>101</v>
      </c>
      <c r="F610" s="117">
        <v>35828663.630000003</v>
      </c>
      <c r="G610" s="118">
        <v>35828663.630000003</v>
      </c>
      <c r="H610" s="116" t="b">
        <v>1</v>
      </c>
      <c r="I610" s="113">
        <v>0</v>
      </c>
    </row>
    <row r="611" spans="1:9">
      <c r="A611" s="114">
        <v>46203</v>
      </c>
      <c r="B611" s="115">
        <v>45991</v>
      </c>
      <c r="C611" s="116" t="s">
        <v>93</v>
      </c>
      <c r="D611" s="116" t="s">
        <v>86</v>
      </c>
      <c r="E611" s="116" t="s">
        <v>102</v>
      </c>
      <c r="F611" s="117">
        <v>936312.57</v>
      </c>
      <c r="G611" s="118">
        <v>936312.57</v>
      </c>
      <c r="H611" s="116" t="b">
        <v>1</v>
      </c>
      <c r="I611" s="113">
        <v>0</v>
      </c>
    </row>
    <row r="612" spans="1:9">
      <c r="A612" s="114">
        <v>46203</v>
      </c>
      <c r="B612" s="115">
        <v>45991</v>
      </c>
      <c r="C612" s="116" t="s">
        <v>93</v>
      </c>
      <c r="D612" s="116" t="s">
        <v>86</v>
      </c>
      <c r="E612" s="116" t="s">
        <v>103</v>
      </c>
      <c r="F612" s="117">
        <v>1180499.45</v>
      </c>
      <c r="G612" s="118">
        <v>1180499.45</v>
      </c>
      <c r="H612" s="116" t="b">
        <v>1</v>
      </c>
      <c r="I612" s="113">
        <v>0</v>
      </c>
    </row>
    <row r="613" spans="1:9">
      <c r="A613" s="114">
        <v>46203</v>
      </c>
      <c r="B613" s="115">
        <v>45991</v>
      </c>
      <c r="C613" s="116" t="s">
        <v>93</v>
      </c>
      <c r="D613" s="116" t="s">
        <v>86</v>
      </c>
      <c r="E613" s="116" t="s">
        <v>104</v>
      </c>
      <c r="F613" s="117">
        <v>88511.75</v>
      </c>
      <c r="G613" s="118">
        <v>88511.75</v>
      </c>
      <c r="H613" s="116" t="b">
        <v>1</v>
      </c>
      <c r="I613" s="113">
        <v>0</v>
      </c>
    </row>
    <row r="614" spans="1:9">
      <c r="A614" s="114">
        <v>46203</v>
      </c>
      <c r="B614" s="115">
        <v>45991</v>
      </c>
      <c r="C614" s="116" t="s">
        <v>93</v>
      </c>
      <c r="D614" s="116" t="s">
        <v>86</v>
      </c>
      <c r="E614" s="116" t="s">
        <v>105</v>
      </c>
      <c r="F614" s="117">
        <v>7490766.2999999998</v>
      </c>
      <c r="G614" s="118">
        <v>7240766.2999999998</v>
      </c>
      <c r="H614" s="116" t="b">
        <v>0</v>
      </c>
      <c r="I614" s="113">
        <v>-250000</v>
      </c>
    </row>
    <row r="615" spans="1:9">
      <c r="A615" s="114">
        <v>46203</v>
      </c>
      <c r="B615" s="115">
        <v>45991</v>
      </c>
      <c r="C615" s="116" t="s">
        <v>93</v>
      </c>
      <c r="D615" s="116" t="s">
        <v>86</v>
      </c>
      <c r="E615" s="116" t="s">
        <v>106</v>
      </c>
      <c r="F615" s="117">
        <v>8286239.79</v>
      </c>
      <c r="G615" s="118">
        <v>8286239.79</v>
      </c>
      <c r="H615" s="116" t="b">
        <v>1</v>
      </c>
      <c r="I615" s="113">
        <v>0</v>
      </c>
    </row>
    <row r="616" spans="1:9">
      <c r="A616" s="114">
        <v>46203</v>
      </c>
      <c r="B616" s="115">
        <v>45991</v>
      </c>
      <c r="C616" s="116" t="s">
        <v>93</v>
      </c>
      <c r="D616" s="116" t="s">
        <v>86</v>
      </c>
      <c r="E616" s="116" t="s">
        <v>107</v>
      </c>
      <c r="F616" s="117">
        <v>42299.92</v>
      </c>
      <c r="G616" s="118">
        <v>42299.92</v>
      </c>
      <c r="H616" s="116" t="b">
        <v>1</v>
      </c>
      <c r="I616" s="113">
        <v>0</v>
      </c>
    </row>
    <row r="617" spans="1:9">
      <c r="A617" s="114">
        <v>46203</v>
      </c>
      <c r="B617" s="115">
        <v>45991</v>
      </c>
      <c r="C617" s="116" t="s">
        <v>93</v>
      </c>
      <c r="D617" s="116" t="s">
        <v>86</v>
      </c>
      <c r="E617" s="116" t="s">
        <v>108</v>
      </c>
      <c r="F617" s="117">
        <v>3182819.08</v>
      </c>
      <c r="G617" s="118">
        <v>3182819.08</v>
      </c>
      <c r="H617" s="116" t="b">
        <v>1</v>
      </c>
      <c r="I617" s="113">
        <v>0</v>
      </c>
    </row>
    <row r="618" spans="1:9">
      <c r="A618" s="114">
        <v>46203</v>
      </c>
      <c r="B618" s="115">
        <v>45991</v>
      </c>
      <c r="C618" s="116" t="s">
        <v>93</v>
      </c>
      <c r="D618" s="116" t="s">
        <v>86</v>
      </c>
      <c r="E618" s="116" t="s">
        <v>109</v>
      </c>
      <c r="F618" s="117">
        <v>24446.99</v>
      </c>
      <c r="G618" s="118">
        <v>24446.99</v>
      </c>
      <c r="H618" s="116" t="b">
        <v>1</v>
      </c>
      <c r="I618" s="113">
        <v>0</v>
      </c>
    </row>
    <row r="619" spans="1:9">
      <c r="A619" s="114">
        <v>46203</v>
      </c>
      <c r="B619" s="115">
        <v>45991</v>
      </c>
      <c r="C619" s="116" t="s">
        <v>93</v>
      </c>
      <c r="D619" s="116" t="s">
        <v>86</v>
      </c>
      <c r="E619" s="116" t="s">
        <v>110</v>
      </c>
      <c r="F619" s="117">
        <v>1434925.05</v>
      </c>
      <c r="G619" s="118">
        <v>1434925.05</v>
      </c>
      <c r="H619" s="116" t="b">
        <v>1</v>
      </c>
      <c r="I619" s="113">
        <v>0</v>
      </c>
    </row>
    <row r="620" spans="1:9">
      <c r="A620" s="114">
        <v>46203</v>
      </c>
      <c r="B620" s="115">
        <v>45991</v>
      </c>
      <c r="C620" s="116" t="s">
        <v>93</v>
      </c>
      <c r="D620" s="116" t="s">
        <v>86</v>
      </c>
      <c r="E620" s="116" t="s">
        <v>111</v>
      </c>
      <c r="F620" s="117">
        <v>127613.8</v>
      </c>
      <c r="G620" s="118">
        <v>127613.8</v>
      </c>
      <c r="H620" s="116" t="b">
        <v>1</v>
      </c>
      <c r="I620" s="113">
        <v>0</v>
      </c>
    </row>
    <row r="621" spans="1:9">
      <c r="A621" s="114">
        <v>46203</v>
      </c>
      <c r="B621" s="115">
        <v>45991</v>
      </c>
      <c r="C621" s="116" t="s">
        <v>93</v>
      </c>
      <c r="D621" s="116" t="s">
        <v>86</v>
      </c>
      <c r="E621" s="116" t="s">
        <v>112</v>
      </c>
      <c r="F621" s="117">
        <v>1857358.88</v>
      </c>
      <c r="G621" s="118">
        <v>1857358.88</v>
      </c>
      <c r="H621" s="116" t="b">
        <v>1</v>
      </c>
      <c r="I621" s="113">
        <v>0</v>
      </c>
    </row>
    <row r="622" spans="1:9">
      <c r="A622" s="114">
        <v>46203</v>
      </c>
      <c r="B622" s="115">
        <v>45991</v>
      </c>
      <c r="C622" s="116" t="s">
        <v>93</v>
      </c>
      <c r="D622" s="116" t="s">
        <v>87</v>
      </c>
      <c r="E622" s="116" t="s">
        <v>113</v>
      </c>
      <c r="F622" s="117">
        <v>73767.56</v>
      </c>
      <c r="G622" s="118">
        <v>73767.56</v>
      </c>
      <c r="H622" s="116" t="b">
        <v>1</v>
      </c>
      <c r="I622" s="113">
        <v>0</v>
      </c>
    </row>
    <row r="623" spans="1:9">
      <c r="A623" s="114">
        <v>46203</v>
      </c>
      <c r="B623" s="115">
        <v>45991</v>
      </c>
      <c r="C623" s="116" t="s">
        <v>93</v>
      </c>
      <c r="D623" s="116" t="s">
        <v>87</v>
      </c>
      <c r="E623" s="116" t="s">
        <v>114</v>
      </c>
      <c r="F623" s="117">
        <v>6135779.75</v>
      </c>
      <c r="G623" s="118">
        <v>6135779.75</v>
      </c>
      <c r="H623" s="116" t="b">
        <v>1</v>
      </c>
      <c r="I623" s="113">
        <v>0</v>
      </c>
    </row>
    <row r="624" spans="1:9">
      <c r="A624" s="114">
        <v>46203</v>
      </c>
      <c r="B624" s="115">
        <v>45991</v>
      </c>
      <c r="C624" s="116" t="s">
        <v>93</v>
      </c>
      <c r="D624" s="116" t="s">
        <v>87</v>
      </c>
      <c r="E624" s="116" t="s">
        <v>115</v>
      </c>
      <c r="F624" s="117">
        <v>285506.84000000003</v>
      </c>
      <c r="G624" s="118">
        <v>285506.84000000003</v>
      </c>
      <c r="H624" s="116" t="b">
        <v>1</v>
      </c>
      <c r="I624" s="113">
        <v>0</v>
      </c>
    </row>
    <row r="625" spans="1:9">
      <c r="A625" s="114">
        <v>46203</v>
      </c>
      <c r="B625" s="115">
        <v>45991</v>
      </c>
      <c r="C625" s="116" t="s">
        <v>93</v>
      </c>
      <c r="D625" s="116" t="s">
        <v>87</v>
      </c>
      <c r="E625" s="116" t="s">
        <v>116</v>
      </c>
      <c r="F625" s="117">
        <v>2523375.4900000002</v>
      </c>
      <c r="G625" s="118">
        <v>2523375.4900000002</v>
      </c>
      <c r="H625" s="116" t="b">
        <v>1</v>
      </c>
      <c r="I625" s="113">
        <v>0</v>
      </c>
    </row>
    <row r="626" spans="1:9">
      <c r="A626" s="114">
        <v>46203</v>
      </c>
      <c r="B626" s="115">
        <v>45991</v>
      </c>
      <c r="C626" s="116" t="s">
        <v>93</v>
      </c>
      <c r="D626" s="116" t="s">
        <v>87</v>
      </c>
      <c r="E626" s="116" t="s">
        <v>117</v>
      </c>
      <c r="F626" s="117">
        <v>92953.17</v>
      </c>
      <c r="G626" s="118">
        <v>92953.17</v>
      </c>
      <c r="H626" s="116" t="b">
        <v>1</v>
      </c>
      <c r="I626" s="113">
        <v>0</v>
      </c>
    </row>
    <row r="627" spans="1:9">
      <c r="A627" s="114">
        <v>46203</v>
      </c>
      <c r="B627" s="115">
        <v>45991</v>
      </c>
      <c r="C627" s="116" t="s">
        <v>93</v>
      </c>
      <c r="D627" s="116" t="s">
        <v>87</v>
      </c>
      <c r="E627" s="116" t="s">
        <v>118</v>
      </c>
      <c r="F627" s="117">
        <v>17995.13</v>
      </c>
      <c r="G627" s="118">
        <v>17995.13</v>
      </c>
      <c r="H627" s="116" t="b">
        <v>1</v>
      </c>
      <c r="I627" s="113">
        <v>0</v>
      </c>
    </row>
    <row r="628" spans="1:9">
      <c r="A628" s="114">
        <v>46203</v>
      </c>
      <c r="B628" s="115">
        <v>45991</v>
      </c>
      <c r="C628" s="116" t="s">
        <v>119</v>
      </c>
      <c r="D628" s="116" t="s">
        <v>94</v>
      </c>
      <c r="E628" s="116" t="s">
        <v>120</v>
      </c>
      <c r="F628" s="117">
        <v>11498.7</v>
      </c>
      <c r="G628" s="118">
        <v>11498.7</v>
      </c>
      <c r="H628" s="116" t="b">
        <v>1</v>
      </c>
      <c r="I628" s="113">
        <v>0</v>
      </c>
    </row>
    <row r="629" spans="1:9">
      <c r="A629" s="114">
        <v>46203</v>
      </c>
      <c r="B629" s="115">
        <v>45991</v>
      </c>
      <c r="C629" s="116" t="s">
        <v>119</v>
      </c>
      <c r="D629" s="116" t="s">
        <v>94</v>
      </c>
      <c r="E629" s="116" t="s">
        <v>121</v>
      </c>
      <c r="F629" s="117">
        <v>609.25</v>
      </c>
      <c r="G629" s="118">
        <v>609.25</v>
      </c>
      <c r="H629" s="116" t="b">
        <v>1</v>
      </c>
      <c r="I629" s="113">
        <v>0</v>
      </c>
    </row>
    <row r="630" spans="1:9">
      <c r="A630" s="114">
        <v>46203</v>
      </c>
      <c r="B630" s="115">
        <v>45991</v>
      </c>
      <c r="C630" s="116" t="s">
        <v>119</v>
      </c>
      <c r="D630" s="116" t="s">
        <v>94</v>
      </c>
      <c r="E630" s="116" t="s">
        <v>122</v>
      </c>
      <c r="F630" s="117">
        <v>11221.62</v>
      </c>
      <c r="G630" s="118">
        <v>11221.62</v>
      </c>
      <c r="H630" s="116" t="b">
        <v>1</v>
      </c>
      <c r="I630" s="113">
        <v>0</v>
      </c>
    </row>
    <row r="631" spans="1:9">
      <c r="A631" s="114">
        <v>46203</v>
      </c>
      <c r="B631" s="115">
        <v>45991</v>
      </c>
      <c r="C631" s="116" t="s">
        <v>119</v>
      </c>
      <c r="D631" s="116" t="s">
        <v>94</v>
      </c>
      <c r="E631" s="116" t="s">
        <v>123</v>
      </c>
      <c r="F631" s="117">
        <v>36472.53</v>
      </c>
      <c r="G631" s="118">
        <v>36472.53</v>
      </c>
      <c r="H631" s="116" t="b">
        <v>1</v>
      </c>
      <c r="I631" s="113">
        <v>0</v>
      </c>
    </row>
    <row r="632" spans="1:9">
      <c r="A632" s="114">
        <v>46203</v>
      </c>
      <c r="B632" s="115">
        <v>45991</v>
      </c>
      <c r="C632" s="116" t="s">
        <v>119</v>
      </c>
      <c r="D632" s="116" t="s">
        <v>86</v>
      </c>
      <c r="E632" s="116" t="s">
        <v>124</v>
      </c>
      <c r="F632" s="117">
        <v>1276953.56</v>
      </c>
      <c r="G632" s="118">
        <v>1276953.56</v>
      </c>
      <c r="H632" s="116" t="b">
        <v>1</v>
      </c>
      <c r="I632" s="113">
        <v>0</v>
      </c>
    </row>
    <row r="633" spans="1:9">
      <c r="A633" s="114">
        <v>46203</v>
      </c>
      <c r="B633" s="115">
        <v>45991</v>
      </c>
      <c r="C633" s="116" t="s">
        <v>119</v>
      </c>
      <c r="D633" s="116" t="s">
        <v>86</v>
      </c>
      <c r="E633" s="116" t="s">
        <v>125</v>
      </c>
      <c r="F633" s="117">
        <v>30691.9</v>
      </c>
      <c r="G633" s="118">
        <v>30691.9</v>
      </c>
      <c r="H633" s="116" t="b">
        <v>1</v>
      </c>
      <c r="I633" s="113">
        <v>0</v>
      </c>
    </row>
    <row r="634" spans="1:9">
      <c r="A634" s="114">
        <v>46203</v>
      </c>
      <c r="B634" s="115">
        <v>45991</v>
      </c>
      <c r="C634" s="116" t="s">
        <v>119</v>
      </c>
      <c r="D634" s="116" t="s">
        <v>86</v>
      </c>
      <c r="E634" s="116" t="s">
        <v>126</v>
      </c>
      <c r="F634" s="117">
        <v>1255.03</v>
      </c>
      <c r="G634" s="118">
        <v>1255.03</v>
      </c>
      <c r="H634" s="116" t="b">
        <v>1</v>
      </c>
      <c r="I634" s="113">
        <v>0</v>
      </c>
    </row>
    <row r="635" spans="1:9">
      <c r="A635" s="114">
        <v>46203</v>
      </c>
      <c r="B635" s="115">
        <v>45991</v>
      </c>
      <c r="C635" s="116" t="s">
        <v>119</v>
      </c>
      <c r="D635" s="116" t="s">
        <v>86</v>
      </c>
      <c r="E635" s="116" t="s">
        <v>127</v>
      </c>
      <c r="F635" s="117">
        <v>40790.81</v>
      </c>
      <c r="G635" s="118">
        <v>40790.81</v>
      </c>
      <c r="H635" s="116" t="b">
        <v>1</v>
      </c>
      <c r="I635" s="113">
        <v>0</v>
      </c>
    </row>
    <row r="636" spans="1:9">
      <c r="A636" s="114">
        <v>46203</v>
      </c>
      <c r="B636" s="115">
        <v>45991</v>
      </c>
      <c r="C636" s="116" t="s">
        <v>119</v>
      </c>
      <c r="D636" s="116" t="s">
        <v>87</v>
      </c>
      <c r="E636" s="116" t="s">
        <v>88</v>
      </c>
      <c r="F636" s="117">
        <v>2780.76</v>
      </c>
      <c r="G636" s="118">
        <v>2780.76</v>
      </c>
      <c r="H636" s="116" t="b">
        <v>1</v>
      </c>
      <c r="I636" s="113">
        <v>0</v>
      </c>
    </row>
    <row r="637" spans="1:9">
      <c r="A637" s="114">
        <v>46203</v>
      </c>
      <c r="B637" s="115">
        <v>45991</v>
      </c>
      <c r="C637" s="116" t="s">
        <v>119</v>
      </c>
      <c r="D637" s="116" t="s">
        <v>87</v>
      </c>
      <c r="E637" s="116" t="s">
        <v>128</v>
      </c>
      <c r="F637" s="117">
        <v>2085.94</v>
      </c>
      <c r="G637" s="118">
        <v>2085.94</v>
      </c>
      <c r="H637" s="116" t="b">
        <v>1</v>
      </c>
      <c r="I637" s="113">
        <v>0</v>
      </c>
    </row>
    <row r="638" spans="1:9">
      <c r="A638" s="114">
        <v>46203</v>
      </c>
      <c r="B638" s="115">
        <v>45991</v>
      </c>
      <c r="C638" s="116" t="s">
        <v>119</v>
      </c>
      <c r="D638" s="116" t="s">
        <v>87</v>
      </c>
      <c r="E638" s="116" t="s">
        <v>129</v>
      </c>
      <c r="F638" s="117">
        <v>15336.21</v>
      </c>
      <c r="G638" s="118">
        <v>15336.21</v>
      </c>
      <c r="H638" s="116" t="b">
        <v>1</v>
      </c>
      <c r="I638" s="113">
        <v>0</v>
      </c>
    </row>
    <row r="639" spans="1:9">
      <c r="A639" s="114">
        <v>46203</v>
      </c>
      <c r="B639" s="115">
        <v>45991</v>
      </c>
      <c r="C639" s="116" t="s">
        <v>119</v>
      </c>
      <c r="D639" s="116" t="s">
        <v>87</v>
      </c>
      <c r="E639" s="116" t="s">
        <v>130</v>
      </c>
      <c r="F639" s="117">
        <v>194333.62</v>
      </c>
      <c r="G639" s="118">
        <v>194333.62</v>
      </c>
      <c r="H639" s="116" t="b">
        <v>1</v>
      </c>
      <c r="I639" s="113">
        <v>0</v>
      </c>
    </row>
    <row r="640" spans="1:9">
      <c r="A640" s="107">
        <v>46203</v>
      </c>
      <c r="B640" s="108">
        <v>45991</v>
      </c>
      <c r="C640" s="109" t="s">
        <v>119</v>
      </c>
      <c r="D640" s="109" t="s">
        <v>87</v>
      </c>
      <c r="E640" s="109" t="s">
        <v>131</v>
      </c>
      <c r="F640" s="110">
        <v>89660.33</v>
      </c>
      <c r="G640" s="111">
        <v>89660.33</v>
      </c>
      <c r="H640" s="109" t="b">
        <v>1</v>
      </c>
      <c r="I640" s="113">
        <v>0</v>
      </c>
    </row>
    <row r="641" spans="1:9">
      <c r="A641" s="114">
        <v>46203</v>
      </c>
      <c r="B641" s="115">
        <v>45991</v>
      </c>
      <c r="C641" s="116" t="s">
        <v>119</v>
      </c>
      <c r="D641" s="116" t="s">
        <v>87</v>
      </c>
      <c r="E641" s="116" t="s">
        <v>132</v>
      </c>
      <c r="F641" s="117">
        <v>30728.02</v>
      </c>
      <c r="G641" s="118">
        <v>30728.02</v>
      </c>
      <c r="H641" s="116" t="b">
        <v>1</v>
      </c>
      <c r="I641" s="113">
        <v>0</v>
      </c>
    </row>
    <row r="642" spans="1:9">
      <c r="A642" s="114">
        <v>46203</v>
      </c>
      <c r="B642" s="115">
        <v>45991</v>
      </c>
      <c r="C642" s="116" t="s">
        <v>119</v>
      </c>
      <c r="D642" s="116" t="s">
        <v>87</v>
      </c>
      <c r="E642" s="116" t="s">
        <v>133</v>
      </c>
      <c r="F642" s="117">
        <v>61341.4</v>
      </c>
      <c r="G642" s="118">
        <v>61341.4</v>
      </c>
      <c r="H642" s="116" t="b">
        <v>1</v>
      </c>
      <c r="I642" s="113">
        <v>0</v>
      </c>
    </row>
    <row r="643" spans="1:9">
      <c r="A643" s="114">
        <v>46203</v>
      </c>
      <c r="B643" s="115">
        <v>45991</v>
      </c>
      <c r="C643" s="116" t="s">
        <v>119</v>
      </c>
      <c r="D643" s="116" t="s">
        <v>87</v>
      </c>
      <c r="E643" s="116" t="s">
        <v>134</v>
      </c>
      <c r="F643" s="117">
        <v>1976.95</v>
      </c>
      <c r="G643" s="118">
        <v>1976.95</v>
      </c>
      <c r="H643" s="116" t="b">
        <v>1</v>
      </c>
      <c r="I643" s="113">
        <v>0</v>
      </c>
    </row>
    <row r="644" spans="1:9">
      <c r="A644" s="114">
        <v>46203</v>
      </c>
      <c r="B644" s="115">
        <v>45991</v>
      </c>
      <c r="C644" s="116" t="s">
        <v>119</v>
      </c>
      <c r="D644" s="116" t="s">
        <v>87</v>
      </c>
      <c r="E644" s="116" t="s">
        <v>135</v>
      </c>
      <c r="F644" s="117">
        <v>847.14</v>
      </c>
      <c r="G644" s="118">
        <v>847.14</v>
      </c>
      <c r="H644" s="116" t="b">
        <v>1</v>
      </c>
      <c r="I644" s="113">
        <v>0</v>
      </c>
    </row>
    <row r="645" spans="1:9">
      <c r="A645" s="114">
        <v>46203</v>
      </c>
      <c r="B645" s="115">
        <v>45991</v>
      </c>
      <c r="C645" s="116" t="s">
        <v>119</v>
      </c>
      <c r="D645" s="116" t="s">
        <v>87</v>
      </c>
      <c r="E645" s="116" t="s">
        <v>136</v>
      </c>
      <c r="F645" s="117">
        <v>6155.81</v>
      </c>
      <c r="G645" s="118">
        <v>6155.81</v>
      </c>
      <c r="H645" s="116" t="b">
        <v>1</v>
      </c>
      <c r="I645" s="113">
        <v>0</v>
      </c>
    </row>
    <row r="646" spans="1:9">
      <c r="A646" s="114">
        <v>46203</v>
      </c>
      <c r="B646" s="115">
        <v>45991</v>
      </c>
      <c r="C646" s="116" t="s">
        <v>119</v>
      </c>
      <c r="D646" s="116" t="s">
        <v>87</v>
      </c>
      <c r="E646" s="116" t="s">
        <v>137</v>
      </c>
      <c r="F646" s="117">
        <v>2414.33</v>
      </c>
      <c r="G646" s="118">
        <v>2414.33</v>
      </c>
      <c r="H646" s="116" t="b">
        <v>1</v>
      </c>
      <c r="I646" s="113">
        <v>0</v>
      </c>
    </row>
    <row r="647" spans="1:9">
      <c r="A647" s="114">
        <v>46203</v>
      </c>
      <c r="B647" s="115">
        <v>45991</v>
      </c>
      <c r="C647" s="116" t="s">
        <v>119</v>
      </c>
      <c r="D647" s="116" t="s">
        <v>87</v>
      </c>
      <c r="E647" s="116" t="s">
        <v>138</v>
      </c>
      <c r="F647" s="117">
        <v>45314.879999999997</v>
      </c>
      <c r="G647" s="118">
        <v>45314.879999999997</v>
      </c>
      <c r="H647" s="116" t="b">
        <v>1</v>
      </c>
      <c r="I647" s="113">
        <v>0</v>
      </c>
    </row>
    <row r="648" spans="1:9">
      <c r="A648" s="114">
        <v>46203</v>
      </c>
      <c r="B648" s="115">
        <v>45991</v>
      </c>
      <c r="C648" s="116" t="s">
        <v>119</v>
      </c>
      <c r="D648" s="116" t="s">
        <v>87</v>
      </c>
      <c r="E648" s="116" t="s">
        <v>139</v>
      </c>
      <c r="F648" s="117">
        <v>8700.1</v>
      </c>
      <c r="G648" s="118">
        <v>8700.1</v>
      </c>
      <c r="H648" s="116" t="b">
        <v>1</v>
      </c>
      <c r="I648" s="113">
        <v>0</v>
      </c>
    </row>
    <row r="649" spans="1:9">
      <c r="A649" s="114">
        <v>46203</v>
      </c>
      <c r="B649" s="115">
        <v>45991</v>
      </c>
      <c r="C649" s="116" t="s">
        <v>119</v>
      </c>
      <c r="D649" s="116" t="s">
        <v>87</v>
      </c>
      <c r="E649" s="116" t="s">
        <v>140</v>
      </c>
      <c r="F649" s="117">
        <v>473131.47</v>
      </c>
      <c r="G649" s="118">
        <v>473131.47</v>
      </c>
      <c r="H649" s="116" t="b">
        <v>1</v>
      </c>
      <c r="I649" s="113">
        <v>0</v>
      </c>
    </row>
    <row r="650" spans="1:9">
      <c r="A650" s="114">
        <v>46203</v>
      </c>
      <c r="B650" s="115">
        <v>45991</v>
      </c>
      <c r="C650" s="116" t="s">
        <v>119</v>
      </c>
      <c r="D650" s="116" t="s">
        <v>87</v>
      </c>
      <c r="E650" s="116" t="s">
        <v>141</v>
      </c>
      <c r="F650" s="117">
        <v>7633.28</v>
      </c>
      <c r="G650" s="118">
        <v>7633.28</v>
      </c>
      <c r="H650" s="116" t="b">
        <v>1</v>
      </c>
      <c r="I650" s="113">
        <v>0</v>
      </c>
    </row>
    <row r="651" spans="1:9">
      <c r="A651" s="114">
        <v>46203</v>
      </c>
      <c r="B651" s="115">
        <v>45991</v>
      </c>
      <c r="C651" s="116" t="s">
        <v>119</v>
      </c>
      <c r="D651" s="116" t="s">
        <v>87</v>
      </c>
      <c r="E651" s="116" t="s">
        <v>142</v>
      </c>
      <c r="F651" s="117">
        <v>3258.85</v>
      </c>
      <c r="G651" s="118">
        <v>3258.85</v>
      </c>
      <c r="H651" s="116" t="b">
        <v>1</v>
      </c>
      <c r="I651" s="113">
        <v>0</v>
      </c>
    </row>
    <row r="652" spans="1:9">
      <c r="A652" s="114">
        <v>46203</v>
      </c>
      <c r="B652" s="115">
        <v>45991</v>
      </c>
      <c r="C652" s="116" t="s">
        <v>119</v>
      </c>
      <c r="D652" s="116" t="s">
        <v>87</v>
      </c>
      <c r="E652" s="116" t="s">
        <v>143</v>
      </c>
      <c r="F652" s="117">
        <v>10131.11</v>
      </c>
      <c r="G652" s="118">
        <v>10131.11</v>
      </c>
      <c r="H652" s="116" t="b">
        <v>1</v>
      </c>
      <c r="I652" s="113">
        <v>0</v>
      </c>
    </row>
    <row r="653" spans="1:9">
      <c r="A653" s="114">
        <v>46203</v>
      </c>
      <c r="B653" s="115">
        <v>45991</v>
      </c>
      <c r="C653" s="116" t="s">
        <v>119</v>
      </c>
      <c r="D653" s="116" t="s">
        <v>87</v>
      </c>
      <c r="E653" s="116" t="s">
        <v>144</v>
      </c>
      <c r="F653" s="117">
        <v>370.93</v>
      </c>
      <c r="G653" s="118">
        <v>370.93</v>
      </c>
      <c r="H653" s="116" t="b">
        <v>1</v>
      </c>
      <c r="I653" s="113">
        <v>0</v>
      </c>
    </row>
    <row r="654" spans="1:9">
      <c r="A654" s="114">
        <v>46203</v>
      </c>
      <c r="B654" s="115">
        <v>45991</v>
      </c>
      <c r="C654" s="116" t="s">
        <v>145</v>
      </c>
      <c r="D654" s="116" t="s">
        <v>94</v>
      </c>
      <c r="E654" s="116" t="s">
        <v>146</v>
      </c>
      <c r="F654" s="117">
        <v>32616.36</v>
      </c>
      <c r="G654" s="118">
        <v>32616.36</v>
      </c>
      <c r="H654" s="116" t="b">
        <v>1</v>
      </c>
      <c r="I654" s="113">
        <v>0</v>
      </c>
    </row>
    <row r="655" spans="1:9">
      <c r="A655" s="114">
        <v>46203</v>
      </c>
      <c r="B655" s="115">
        <v>45991</v>
      </c>
      <c r="C655" s="116" t="s">
        <v>145</v>
      </c>
      <c r="D655" s="116" t="s">
        <v>94</v>
      </c>
      <c r="E655" s="116" t="s">
        <v>147</v>
      </c>
      <c r="F655" s="117">
        <v>13620.96</v>
      </c>
      <c r="G655" s="118">
        <v>13620.96</v>
      </c>
      <c r="H655" s="116" t="b">
        <v>1</v>
      </c>
      <c r="I655" s="113">
        <v>0</v>
      </c>
    </row>
    <row r="656" spans="1:9">
      <c r="A656" s="114">
        <v>46203</v>
      </c>
      <c r="B656" s="115">
        <v>45991</v>
      </c>
      <c r="C656" s="116" t="s">
        <v>145</v>
      </c>
      <c r="D656" s="116" t="s">
        <v>86</v>
      </c>
      <c r="E656" s="116" t="s">
        <v>148</v>
      </c>
      <c r="F656" s="117">
        <v>191985.28</v>
      </c>
      <c r="G656" s="118">
        <v>191985.28</v>
      </c>
      <c r="H656" s="116" t="b">
        <v>1</v>
      </c>
      <c r="I656" s="113">
        <v>0</v>
      </c>
    </row>
    <row r="657" spans="1:9">
      <c r="A657" s="114">
        <v>46203</v>
      </c>
      <c r="B657" s="115">
        <v>45991</v>
      </c>
      <c r="C657" s="116" t="s">
        <v>145</v>
      </c>
      <c r="D657" s="116" t="s">
        <v>86</v>
      </c>
      <c r="E657" s="116" t="s">
        <v>149</v>
      </c>
      <c r="F657" s="117">
        <v>1387870.56</v>
      </c>
      <c r="G657" s="118">
        <v>1387870.56</v>
      </c>
      <c r="H657" s="116" t="b">
        <v>1</v>
      </c>
      <c r="I657" s="113">
        <v>0</v>
      </c>
    </row>
    <row r="658" spans="1:9">
      <c r="A658" s="114">
        <v>46203</v>
      </c>
      <c r="B658" s="115">
        <v>45991</v>
      </c>
      <c r="C658" s="116" t="s">
        <v>145</v>
      </c>
      <c r="D658" s="116" t="s">
        <v>86</v>
      </c>
      <c r="E658" s="116" t="s">
        <v>150</v>
      </c>
      <c r="F658" s="117">
        <v>1549165.37</v>
      </c>
      <c r="G658" s="118">
        <v>1549165.37</v>
      </c>
      <c r="H658" s="116" t="b">
        <v>1</v>
      </c>
      <c r="I658" s="113">
        <v>0</v>
      </c>
    </row>
    <row r="659" spans="1:9">
      <c r="A659" s="114">
        <v>46203</v>
      </c>
      <c r="B659" s="115">
        <v>45991</v>
      </c>
      <c r="C659" s="116" t="s">
        <v>145</v>
      </c>
      <c r="D659" s="116" t="s">
        <v>86</v>
      </c>
      <c r="E659" s="116" t="s">
        <v>151</v>
      </c>
      <c r="F659" s="117">
        <v>143970.07999999999</v>
      </c>
      <c r="G659" s="118">
        <v>143970.07999999999</v>
      </c>
      <c r="H659" s="116" t="b">
        <v>1</v>
      </c>
      <c r="I659" s="113">
        <v>0</v>
      </c>
    </row>
    <row r="660" spans="1:9">
      <c r="A660" s="114">
        <v>46203</v>
      </c>
      <c r="B660" s="115">
        <v>45991</v>
      </c>
      <c r="C660" s="116" t="s">
        <v>145</v>
      </c>
      <c r="D660" s="116" t="s">
        <v>86</v>
      </c>
      <c r="E660" s="116" t="s">
        <v>152</v>
      </c>
      <c r="F660" s="117">
        <v>929.46</v>
      </c>
      <c r="G660" s="118">
        <v>929.46</v>
      </c>
      <c r="H660" s="116" t="b">
        <v>1</v>
      </c>
      <c r="I660" s="113">
        <v>0</v>
      </c>
    </row>
    <row r="661" spans="1:9">
      <c r="A661" s="114">
        <v>46203</v>
      </c>
      <c r="B661" s="115">
        <v>45991</v>
      </c>
      <c r="C661" s="116" t="s">
        <v>145</v>
      </c>
      <c r="D661" s="116" t="s">
        <v>86</v>
      </c>
      <c r="E661" s="116" t="s">
        <v>153</v>
      </c>
      <c r="F661" s="117">
        <v>739.32</v>
      </c>
      <c r="G661" s="118">
        <v>739.32</v>
      </c>
      <c r="H661" s="116" t="b">
        <v>1</v>
      </c>
      <c r="I661" s="113">
        <v>0</v>
      </c>
    </row>
    <row r="662" spans="1:9">
      <c r="A662" s="114">
        <v>46203</v>
      </c>
      <c r="B662" s="115">
        <v>45991</v>
      </c>
      <c r="C662" s="116" t="s">
        <v>145</v>
      </c>
      <c r="D662" s="116" t="s">
        <v>86</v>
      </c>
      <c r="E662" s="116" t="s">
        <v>154</v>
      </c>
      <c r="F662" s="117">
        <v>122456.61</v>
      </c>
      <c r="G662" s="118">
        <v>122456.61</v>
      </c>
      <c r="H662" s="116" t="b">
        <v>1</v>
      </c>
      <c r="I662" s="113">
        <v>0</v>
      </c>
    </row>
    <row r="663" spans="1:9">
      <c r="A663" s="114">
        <v>46203</v>
      </c>
      <c r="B663" s="115">
        <v>45991</v>
      </c>
      <c r="C663" s="116" t="s">
        <v>145</v>
      </c>
      <c r="D663" s="116" t="s">
        <v>86</v>
      </c>
      <c r="E663" s="116" t="s">
        <v>155</v>
      </c>
      <c r="F663" s="117">
        <v>275323.19</v>
      </c>
      <c r="G663" s="118">
        <v>275323.19</v>
      </c>
      <c r="H663" s="116" t="b">
        <v>1</v>
      </c>
      <c r="I663" s="113">
        <v>0</v>
      </c>
    </row>
    <row r="664" spans="1:9">
      <c r="A664" s="114">
        <v>46203</v>
      </c>
      <c r="B664" s="115">
        <v>45991</v>
      </c>
      <c r="C664" s="116" t="s">
        <v>156</v>
      </c>
      <c r="D664" s="116" t="s">
        <v>86</v>
      </c>
      <c r="E664" s="116" t="s">
        <v>157</v>
      </c>
      <c r="F664" s="117">
        <v>165784.32999999999</v>
      </c>
      <c r="G664" s="118">
        <v>165784.32999999999</v>
      </c>
      <c r="H664" s="116" t="b">
        <v>1</v>
      </c>
      <c r="I664" s="113">
        <v>0</v>
      </c>
    </row>
    <row r="665" spans="1:9">
      <c r="A665" s="114">
        <v>46203</v>
      </c>
      <c r="B665" s="115">
        <v>45991</v>
      </c>
      <c r="C665" s="116" t="s">
        <v>156</v>
      </c>
      <c r="D665" s="116" t="s">
        <v>86</v>
      </c>
      <c r="E665" s="116" t="s">
        <v>158</v>
      </c>
      <c r="F665" s="117">
        <v>3600.77</v>
      </c>
      <c r="G665" s="118">
        <v>3600.77</v>
      </c>
      <c r="H665" s="116" t="b">
        <v>1</v>
      </c>
      <c r="I665" s="113">
        <v>0</v>
      </c>
    </row>
    <row r="666" spans="1:9">
      <c r="A666" s="114">
        <v>46203</v>
      </c>
      <c r="B666" s="115">
        <v>45991</v>
      </c>
      <c r="C666" s="116" t="s">
        <v>156</v>
      </c>
      <c r="D666" s="116" t="s">
        <v>86</v>
      </c>
      <c r="E666" s="116" t="s">
        <v>159</v>
      </c>
      <c r="F666" s="117">
        <v>2760.74</v>
      </c>
      <c r="G666" s="118">
        <v>2760.74</v>
      </c>
      <c r="H666" s="116" t="b">
        <v>1</v>
      </c>
      <c r="I666" s="113">
        <v>0</v>
      </c>
    </row>
    <row r="667" spans="1:9">
      <c r="A667" s="114">
        <v>46203</v>
      </c>
      <c r="B667" s="115">
        <v>45991</v>
      </c>
      <c r="C667" s="116" t="s">
        <v>160</v>
      </c>
      <c r="D667" s="116" t="s">
        <v>94</v>
      </c>
      <c r="E667" s="116" t="s">
        <v>161</v>
      </c>
      <c r="F667" s="117">
        <v>4589.82</v>
      </c>
      <c r="G667" s="118">
        <v>4589.82</v>
      </c>
      <c r="H667" s="116" t="b">
        <v>1</v>
      </c>
      <c r="I667" s="113">
        <v>0</v>
      </c>
    </row>
    <row r="668" spans="1:9">
      <c r="A668" s="114">
        <v>46203</v>
      </c>
      <c r="B668" s="115">
        <v>45991</v>
      </c>
      <c r="C668" s="116" t="s">
        <v>160</v>
      </c>
      <c r="D668" s="116" t="s">
        <v>86</v>
      </c>
      <c r="E668" s="116" t="s">
        <v>162</v>
      </c>
      <c r="F668" s="117">
        <v>239.69</v>
      </c>
      <c r="G668" s="118">
        <v>239.69</v>
      </c>
      <c r="H668" s="116" t="b">
        <v>1</v>
      </c>
      <c r="I668" s="113">
        <v>0</v>
      </c>
    </row>
    <row r="669" spans="1:9">
      <c r="A669" s="114">
        <v>46203</v>
      </c>
      <c r="B669" s="115">
        <v>45991</v>
      </c>
      <c r="C669" s="116" t="s">
        <v>160</v>
      </c>
      <c r="D669" s="116" t="s">
        <v>86</v>
      </c>
      <c r="E669" s="116" t="s">
        <v>160</v>
      </c>
      <c r="F669" s="117">
        <v>594.64</v>
      </c>
      <c r="G669" s="118">
        <v>594.64</v>
      </c>
      <c r="H669" s="116" t="b">
        <v>1</v>
      </c>
      <c r="I669" s="113">
        <v>0</v>
      </c>
    </row>
    <row r="670" spans="1:9">
      <c r="A670" s="114">
        <v>46203</v>
      </c>
      <c r="B670" s="115">
        <v>45991</v>
      </c>
      <c r="C670" s="116" t="s">
        <v>160</v>
      </c>
      <c r="D670" s="116" t="s">
        <v>86</v>
      </c>
      <c r="E670" s="116" t="s">
        <v>163</v>
      </c>
      <c r="F670" s="117">
        <v>928305.59</v>
      </c>
      <c r="G670" s="118">
        <v>928305.59</v>
      </c>
      <c r="H670" s="116" t="b">
        <v>1</v>
      </c>
      <c r="I670" s="113">
        <v>0</v>
      </c>
    </row>
    <row r="671" spans="1:9">
      <c r="A671" s="114">
        <v>46203</v>
      </c>
      <c r="B671" s="115">
        <v>45991</v>
      </c>
      <c r="C671" s="116" t="s">
        <v>160</v>
      </c>
      <c r="D671" s="116" t="s">
        <v>87</v>
      </c>
      <c r="E671" s="116" t="s">
        <v>164</v>
      </c>
      <c r="F671" s="117">
        <v>910.33</v>
      </c>
      <c r="G671" s="118">
        <v>910.33</v>
      </c>
      <c r="H671" s="116" t="b">
        <v>1</v>
      </c>
      <c r="I671" s="113">
        <v>0</v>
      </c>
    </row>
    <row r="672" spans="1:9">
      <c r="A672" s="114">
        <v>46203</v>
      </c>
      <c r="B672" s="115">
        <v>45991</v>
      </c>
      <c r="C672" s="116" t="s">
        <v>160</v>
      </c>
      <c r="D672" s="116" t="s">
        <v>87</v>
      </c>
      <c r="E672" s="116" t="s">
        <v>165</v>
      </c>
      <c r="F672" s="117">
        <v>910.33</v>
      </c>
      <c r="G672" s="118">
        <v>910.33</v>
      </c>
      <c r="H672" s="116" t="b">
        <v>1</v>
      </c>
      <c r="I672" s="113">
        <v>0</v>
      </c>
    </row>
    <row r="673" spans="1:9">
      <c r="A673" s="114">
        <v>46203</v>
      </c>
      <c r="B673" s="115">
        <v>45991</v>
      </c>
      <c r="C673" s="116" t="s">
        <v>166</v>
      </c>
      <c r="D673" s="116" t="s">
        <v>86</v>
      </c>
      <c r="E673" s="116" t="s">
        <v>167</v>
      </c>
      <c r="F673" s="117">
        <v>1266797.25</v>
      </c>
      <c r="G673" s="118">
        <v>1266797.25</v>
      </c>
      <c r="H673" s="116" t="b">
        <v>1</v>
      </c>
      <c r="I673" s="113">
        <v>0</v>
      </c>
    </row>
    <row r="674" spans="1:9">
      <c r="A674" s="114">
        <v>46203</v>
      </c>
      <c r="B674" s="115">
        <v>45991</v>
      </c>
      <c r="C674" s="116" t="s">
        <v>166</v>
      </c>
      <c r="D674" s="116" t="s">
        <v>86</v>
      </c>
      <c r="E674" s="116" t="s">
        <v>168</v>
      </c>
      <c r="F674" s="117">
        <v>480298.51</v>
      </c>
      <c r="G674" s="118">
        <v>480298.51</v>
      </c>
      <c r="H674" s="116" t="b">
        <v>1</v>
      </c>
      <c r="I674" s="113">
        <v>0</v>
      </c>
    </row>
    <row r="675" spans="1:9">
      <c r="A675" s="114">
        <v>46203</v>
      </c>
      <c r="B675" s="115">
        <v>45991</v>
      </c>
      <c r="C675" s="116" t="s">
        <v>166</v>
      </c>
      <c r="D675" s="116" t="s">
        <v>87</v>
      </c>
      <c r="E675" s="116" t="s">
        <v>169</v>
      </c>
      <c r="F675" s="117">
        <v>47342.97</v>
      </c>
      <c r="G675" s="118">
        <v>47342.97</v>
      </c>
      <c r="H675" s="116" t="b">
        <v>1</v>
      </c>
      <c r="I675" s="113">
        <v>0</v>
      </c>
    </row>
    <row r="676" spans="1:9">
      <c r="A676" s="114">
        <v>46203</v>
      </c>
      <c r="B676" s="115">
        <v>45991</v>
      </c>
      <c r="C676" s="116" t="s">
        <v>166</v>
      </c>
      <c r="D676" s="116" t="s">
        <v>87</v>
      </c>
      <c r="E676" s="116" t="s">
        <v>170</v>
      </c>
      <c r="F676" s="117">
        <v>4007.52</v>
      </c>
      <c r="G676" s="118">
        <v>4007.52</v>
      </c>
      <c r="H676" s="116" t="b">
        <v>1</v>
      </c>
      <c r="I676" s="113">
        <v>0</v>
      </c>
    </row>
    <row r="677" spans="1:9">
      <c r="A677" s="107">
        <v>46203</v>
      </c>
      <c r="B677" s="108">
        <v>45991</v>
      </c>
      <c r="C677" s="109" t="s">
        <v>166</v>
      </c>
      <c r="D677" s="109" t="s">
        <v>87</v>
      </c>
      <c r="E677" s="109" t="s">
        <v>171</v>
      </c>
      <c r="F677" s="110">
        <v>134753.97</v>
      </c>
      <c r="G677" s="111">
        <v>134753.97</v>
      </c>
      <c r="H677" s="109" t="b">
        <v>1</v>
      </c>
      <c r="I677" s="113">
        <v>0</v>
      </c>
    </row>
    <row r="678" spans="1:9">
      <c r="A678" s="114">
        <v>46203</v>
      </c>
      <c r="B678" s="115">
        <v>45991</v>
      </c>
      <c r="C678" s="116" t="s">
        <v>166</v>
      </c>
      <c r="D678" s="116" t="s">
        <v>87</v>
      </c>
      <c r="E678" s="116" t="s">
        <v>172</v>
      </c>
      <c r="F678" s="117">
        <v>436.2</v>
      </c>
      <c r="G678" s="118">
        <v>436.2</v>
      </c>
      <c r="H678" s="116" t="b">
        <v>1</v>
      </c>
      <c r="I678" s="113">
        <v>0</v>
      </c>
    </row>
    <row r="679" spans="1:9">
      <c r="A679" s="114">
        <v>46203</v>
      </c>
      <c r="B679" s="115">
        <v>45991</v>
      </c>
      <c r="C679" s="116" t="s">
        <v>166</v>
      </c>
      <c r="D679" s="116" t="s">
        <v>87</v>
      </c>
      <c r="E679" s="116" t="s">
        <v>173</v>
      </c>
      <c r="F679" s="117">
        <v>4380.46</v>
      </c>
      <c r="G679" s="118">
        <v>4380.46</v>
      </c>
      <c r="H679" s="116" t="b">
        <v>1</v>
      </c>
      <c r="I679" s="113">
        <v>0</v>
      </c>
    </row>
    <row r="680" spans="1:9">
      <c r="A680" s="114">
        <v>46203</v>
      </c>
      <c r="B680" s="115">
        <v>45991</v>
      </c>
      <c r="C680" s="116" t="s">
        <v>166</v>
      </c>
      <c r="D680" s="116" t="s">
        <v>87</v>
      </c>
      <c r="E680" s="116" t="s">
        <v>174</v>
      </c>
      <c r="F680" s="117">
        <v>5472.18</v>
      </c>
      <c r="G680" s="118">
        <v>5472.18</v>
      </c>
      <c r="H680" s="116" t="b">
        <v>1</v>
      </c>
      <c r="I680" s="113">
        <v>0</v>
      </c>
    </row>
    <row r="681" spans="1:9">
      <c r="A681" s="114">
        <v>46203</v>
      </c>
      <c r="B681" s="115">
        <v>45991</v>
      </c>
      <c r="C681" s="116" t="s">
        <v>166</v>
      </c>
      <c r="D681" s="116" t="s">
        <v>87</v>
      </c>
      <c r="E681" s="116" t="s">
        <v>175</v>
      </c>
      <c r="F681" s="117">
        <v>4417.71</v>
      </c>
      <c r="G681" s="118">
        <v>4417.71</v>
      </c>
      <c r="H681" s="116" t="b">
        <v>1</v>
      </c>
      <c r="I681" s="113">
        <v>0</v>
      </c>
    </row>
    <row r="682" spans="1:9">
      <c r="A682" s="114">
        <v>46203</v>
      </c>
      <c r="B682" s="115">
        <v>45991</v>
      </c>
      <c r="C682" s="116" t="s">
        <v>166</v>
      </c>
      <c r="D682" s="116" t="s">
        <v>87</v>
      </c>
      <c r="E682" s="116" t="s">
        <v>176</v>
      </c>
      <c r="F682" s="117">
        <v>1241.08</v>
      </c>
      <c r="G682" s="118">
        <v>1241.08</v>
      </c>
      <c r="H682" s="116" t="b">
        <v>1</v>
      </c>
      <c r="I682" s="113">
        <v>0</v>
      </c>
    </row>
    <row r="683" spans="1:9">
      <c r="A683" s="114">
        <v>46203</v>
      </c>
      <c r="B683" s="115">
        <v>45991</v>
      </c>
      <c r="C683" s="116" t="s">
        <v>166</v>
      </c>
      <c r="D683" s="116" t="s">
        <v>87</v>
      </c>
      <c r="E683" s="116" t="s">
        <v>177</v>
      </c>
      <c r="F683" s="117">
        <v>22324.49</v>
      </c>
      <c r="G683" s="118">
        <v>22324.49</v>
      </c>
      <c r="H683" s="116" t="b">
        <v>1</v>
      </c>
      <c r="I683" s="113">
        <v>0</v>
      </c>
    </row>
    <row r="684" spans="1:9">
      <c r="A684" s="114">
        <v>46203</v>
      </c>
      <c r="B684" s="115">
        <v>45991</v>
      </c>
      <c r="C684" s="116" t="s">
        <v>178</v>
      </c>
      <c r="D684" s="116" t="s">
        <v>86</v>
      </c>
      <c r="E684" s="116" t="s">
        <v>179</v>
      </c>
      <c r="F684" s="117">
        <v>2780.34</v>
      </c>
      <c r="G684" s="118">
        <v>2780.34</v>
      </c>
      <c r="H684" s="116" t="b">
        <v>1</v>
      </c>
      <c r="I684" s="113">
        <v>0</v>
      </c>
    </row>
    <row r="685" spans="1:9">
      <c r="A685" s="114">
        <v>46203</v>
      </c>
      <c r="B685" s="115">
        <v>45991</v>
      </c>
      <c r="C685" s="116" t="s">
        <v>178</v>
      </c>
      <c r="D685" s="116" t="s">
        <v>86</v>
      </c>
      <c r="E685" s="116" t="s">
        <v>180</v>
      </c>
      <c r="F685" s="117">
        <v>28904.07</v>
      </c>
      <c r="G685" s="118">
        <v>28904.07</v>
      </c>
      <c r="H685" s="116" t="b">
        <v>1</v>
      </c>
      <c r="I685" s="113">
        <v>0</v>
      </c>
    </row>
    <row r="686" spans="1:9">
      <c r="A686" s="114">
        <v>46203</v>
      </c>
      <c r="B686" s="115">
        <v>45991</v>
      </c>
      <c r="C686" s="116" t="s">
        <v>178</v>
      </c>
      <c r="D686" s="116" t="s">
        <v>86</v>
      </c>
      <c r="E686" s="116" t="s">
        <v>181</v>
      </c>
      <c r="F686" s="117">
        <v>2581.0300000000002</v>
      </c>
      <c r="G686" s="118">
        <v>2581.0300000000002</v>
      </c>
      <c r="H686" s="116" t="b">
        <v>1</v>
      </c>
      <c r="I686" s="113">
        <v>0</v>
      </c>
    </row>
    <row r="687" spans="1:9">
      <c r="A687" s="114">
        <v>46203</v>
      </c>
      <c r="B687" s="115">
        <v>45991</v>
      </c>
      <c r="C687" s="116" t="s">
        <v>178</v>
      </c>
      <c r="D687" s="116" t="s">
        <v>86</v>
      </c>
      <c r="E687" s="116" t="s">
        <v>182</v>
      </c>
      <c r="F687" s="117">
        <v>464803.08</v>
      </c>
      <c r="G687" s="118">
        <v>464803.08</v>
      </c>
      <c r="H687" s="116" t="b">
        <v>1</v>
      </c>
      <c r="I687" s="113">
        <v>0</v>
      </c>
    </row>
    <row r="688" spans="1:9">
      <c r="A688" s="114">
        <v>46203</v>
      </c>
      <c r="B688" s="115">
        <v>45991</v>
      </c>
      <c r="C688" s="116" t="s">
        <v>178</v>
      </c>
      <c r="D688" s="116" t="s">
        <v>87</v>
      </c>
      <c r="E688" s="116" t="s">
        <v>183</v>
      </c>
      <c r="F688" s="117">
        <v>90587.51</v>
      </c>
      <c r="G688" s="118">
        <v>90587.51</v>
      </c>
      <c r="H688" s="116" t="b">
        <v>1</v>
      </c>
      <c r="I688" s="113">
        <v>0</v>
      </c>
    </row>
    <row r="689" spans="1:9">
      <c r="A689" s="114">
        <v>46203</v>
      </c>
      <c r="B689" s="115">
        <v>45991</v>
      </c>
      <c r="C689" s="116" t="s">
        <v>184</v>
      </c>
      <c r="D689" s="116" t="s">
        <v>86</v>
      </c>
      <c r="E689" s="116" t="s">
        <v>185</v>
      </c>
      <c r="F689" s="117">
        <v>2552.35</v>
      </c>
      <c r="G689" s="118">
        <v>2552.35</v>
      </c>
      <c r="H689" s="116" t="b">
        <v>1</v>
      </c>
      <c r="I689" s="113">
        <v>0</v>
      </c>
    </row>
    <row r="690" spans="1:9">
      <c r="A690" s="114">
        <v>46203</v>
      </c>
      <c r="B690" s="115">
        <v>45991</v>
      </c>
      <c r="C690" s="116" t="s">
        <v>184</v>
      </c>
      <c r="D690" s="116" t="s">
        <v>86</v>
      </c>
      <c r="E690" s="116" t="s">
        <v>186</v>
      </c>
      <c r="F690" s="117">
        <v>16792.52</v>
      </c>
      <c r="G690" s="118">
        <v>16792.52</v>
      </c>
      <c r="H690" s="116" t="b">
        <v>1</v>
      </c>
      <c r="I690" s="113">
        <v>0</v>
      </c>
    </row>
    <row r="691" spans="1:9">
      <c r="A691" s="114">
        <v>46203</v>
      </c>
      <c r="B691" s="115">
        <v>45991</v>
      </c>
      <c r="C691" s="116" t="s">
        <v>184</v>
      </c>
      <c r="D691" s="116" t="s">
        <v>86</v>
      </c>
      <c r="E691" s="116" t="s">
        <v>187</v>
      </c>
      <c r="F691" s="117">
        <v>149641.13</v>
      </c>
      <c r="G691" s="118">
        <v>149641.13</v>
      </c>
      <c r="H691" s="116" t="b">
        <v>1</v>
      </c>
      <c r="I691" s="113">
        <v>0</v>
      </c>
    </row>
    <row r="692" spans="1:9">
      <c r="A692" s="114">
        <v>46203</v>
      </c>
      <c r="B692" s="115">
        <v>45991</v>
      </c>
      <c r="C692" s="116" t="s">
        <v>184</v>
      </c>
      <c r="D692" s="116" t="s">
        <v>86</v>
      </c>
      <c r="E692" s="116" t="s">
        <v>188</v>
      </c>
      <c r="F692" s="117">
        <v>4613.45</v>
      </c>
      <c r="G692" s="118">
        <v>4613.45</v>
      </c>
      <c r="H692" s="116" t="b">
        <v>1</v>
      </c>
      <c r="I692" s="113">
        <v>0</v>
      </c>
    </row>
    <row r="693" spans="1:9">
      <c r="A693" s="114">
        <v>46203</v>
      </c>
      <c r="B693" s="115">
        <v>45991</v>
      </c>
      <c r="C693" s="116" t="s">
        <v>184</v>
      </c>
      <c r="D693" s="116" t="s">
        <v>86</v>
      </c>
      <c r="E693" s="116" t="s">
        <v>189</v>
      </c>
      <c r="F693" s="117">
        <v>6143.02</v>
      </c>
      <c r="G693" s="118">
        <v>6143.02</v>
      </c>
      <c r="H693" s="116" t="b">
        <v>1</v>
      </c>
      <c r="I693" s="113">
        <v>0</v>
      </c>
    </row>
    <row r="694" spans="1:9">
      <c r="A694" s="114">
        <v>46203</v>
      </c>
      <c r="B694" s="115">
        <v>45991</v>
      </c>
      <c r="C694" s="116" t="s">
        <v>184</v>
      </c>
      <c r="D694" s="116" t="s">
        <v>87</v>
      </c>
      <c r="E694" s="116" t="s">
        <v>190</v>
      </c>
      <c r="F694" s="117">
        <v>15763.93</v>
      </c>
      <c r="G694" s="118">
        <v>15763.93</v>
      </c>
      <c r="H694" s="116" t="b">
        <v>1</v>
      </c>
      <c r="I694" s="113">
        <v>0</v>
      </c>
    </row>
    <row r="695" spans="1:9">
      <c r="A695" s="114">
        <v>46203</v>
      </c>
      <c r="B695" s="115">
        <v>45991</v>
      </c>
      <c r="C695" s="116" t="s">
        <v>184</v>
      </c>
      <c r="D695" s="116" t="s">
        <v>87</v>
      </c>
      <c r="E695" s="116" t="s">
        <v>191</v>
      </c>
      <c r="F695" s="117">
        <v>5954.37</v>
      </c>
      <c r="G695" s="118">
        <v>5954.37</v>
      </c>
      <c r="H695" s="116" t="b">
        <v>1</v>
      </c>
      <c r="I695" s="113">
        <v>0</v>
      </c>
    </row>
    <row r="696" spans="1:9">
      <c r="A696" s="114">
        <v>46203</v>
      </c>
      <c r="B696" s="115">
        <v>45991</v>
      </c>
      <c r="C696" s="116" t="s">
        <v>184</v>
      </c>
      <c r="D696" s="116" t="s">
        <v>87</v>
      </c>
      <c r="E696" s="116" t="s">
        <v>192</v>
      </c>
      <c r="F696" s="117">
        <v>3367.3</v>
      </c>
      <c r="G696" s="118">
        <v>3367.3</v>
      </c>
      <c r="H696" s="116" t="b">
        <v>1</v>
      </c>
      <c r="I696" s="113">
        <v>0</v>
      </c>
    </row>
    <row r="697" spans="1:9">
      <c r="A697" s="114">
        <v>46203</v>
      </c>
      <c r="B697" s="115">
        <v>45991</v>
      </c>
      <c r="C697" s="116" t="s">
        <v>193</v>
      </c>
      <c r="D697" s="116" t="s">
        <v>94</v>
      </c>
      <c r="E697" s="116" t="s">
        <v>194</v>
      </c>
      <c r="F697" s="117">
        <v>1588.67</v>
      </c>
      <c r="G697" s="118">
        <v>1588.67</v>
      </c>
      <c r="H697" s="116" t="b">
        <v>1</v>
      </c>
      <c r="I697" s="113">
        <v>0</v>
      </c>
    </row>
    <row r="698" spans="1:9">
      <c r="A698" s="114">
        <v>46203</v>
      </c>
      <c r="B698" s="115">
        <v>45991</v>
      </c>
      <c r="C698" s="116" t="s">
        <v>193</v>
      </c>
      <c r="D698" s="116" t="s">
        <v>94</v>
      </c>
      <c r="E698" s="116" t="s">
        <v>195</v>
      </c>
      <c r="F698" s="117">
        <v>191.97</v>
      </c>
      <c r="G698" s="118">
        <v>191.97</v>
      </c>
      <c r="H698" s="116" t="b">
        <v>1</v>
      </c>
      <c r="I698" s="113">
        <v>0</v>
      </c>
    </row>
    <row r="699" spans="1:9">
      <c r="A699" s="114">
        <v>46203</v>
      </c>
      <c r="B699" s="115">
        <v>45991</v>
      </c>
      <c r="C699" s="116" t="s">
        <v>193</v>
      </c>
      <c r="D699" s="116" t="s">
        <v>86</v>
      </c>
      <c r="E699" s="116" t="s">
        <v>196</v>
      </c>
      <c r="F699" s="117">
        <v>22336.77</v>
      </c>
      <c r="G699" s="118">
        <v>22336.77</v>
      </c>
      <c r="H699" s="116" t="b">
        <v>1</v>
      </c>
      <c r="I699" s="113">
        <v>0</v>
      </c>
    </row>
    <row r="700" spans="1:9">
      <c r="A700" s="114">
        <v>46203</v>
      </c>
      <c r="B700" s="115">
        <v>45991</v>
      </c>
      <c r="C700" s="116" t="s">
        <v>193</v>
      </c>
      <c r="D700" s="116" t="s">
        <v>86</v>
      </c>
      <c r="E700" s="116" t="s">
        <v>197</v>
      </c>
      <c r="F700" s="117">
        <v>2126324.6</v>
      </c>
      <c r="G700" s="118">
        <v>2109657.94</v>
      </c>
      <c r="H700" s="116" t="b">
        <v>0</v>
      </c>
      <c r="I700" s="113">
        <v>-16666.660000000149</v>
      </c>
    </row>
    <row r="701" spans="1:9">
      <c r="A701" s="114">
        <v>46203</v>
      </c>
      <c r="B701" s="115">
        <v>45991</v>
      </c>
      <c r="C701" s="116" t="s">
        <v>193</v>
      </c>
      <c r="D701" s="116" t="s">
        <v>86</v>
      </c>
      <c r="E701" s="116" t="s">
        <v>198</v>
      </c>
      <c r="F701" s="117">
        <v>62193.87</v>
      </c>
      <c r="G701" s="118">
        <v>78860.53</v>
      </c>
      <c r="H701" s="116" t="b">
        <v>0</v>
      </c>
      <c r="I701" s="113">
        <v>16666.659999999996</v>
      </c>
    </row>
    <row r="702" spans="1:9">
      <c r="A702" s="114">
        <v>46203</v>
      </c>
      <c r="B702" s="115">
        <v>45991</v>
      </c>
      <c r="C702" s="116" t="s">
        <v>193</v>
      </c>
      <c r="D702" s="116" t="s">
        <v>87</v>
      </c>
      <c r="E702" s="116" t="s">
        <v>88</v>
      </c>
      <c r="F702" s="117">
        <v>1531.9</v>
      </c>
      <c r="G702" s="118">
        <v>1531.9</v>
      </c>
      <c r="H702" s="116" t="b">
        <v>1</v>
      </c>
      <c r="I702" s="113">
        <v>0</v>
      </c>
    </row>
    <row r="703" spans="1:9">
      <c r="A703" s="114">
        <v>46203</v>
      </c>
      <c r="B703" s="115">
        <v>45991</v>
      </c>
      <c r="C703" s="116" t="s">
        <v>193</v>
      </c>
      <c r="D703" s="116" t="s">
        <v>87</v>
      </c>
      <c r="E703" s="116" t="s">
        <v>199</v>
      </c>
      <c r="F703" s="117">
        <v>80655.710000000006</v>
      </c>
      <c r="G703" s="118">
        <v>80655.710000000006</v>
      </c>
      <c r="H703" s="116" t="b">
        <v>1</v>
      </c>
      <c r="I703" s="113">
        <v>0</v>
      </c>
    </row>
    <row r="704" spans="1:9">
      <c r="A704" s="114">
        <v>46203</v>
      </c>
      <c r="B704" s="115">
        <v>45991</v>
      </c>
      <c r="C704" s="116" t="s">
        <v>193</v>
      </c>
      <c r="D704" s="116" t="s">
        <v>87</v>
      </c>
      <c r="E704" s="116" t="s">
        <v>200</v>
      </c>
      <c r="F704" s="117">
        <v>11734.94</v>
      </c>
      <c r="G704" s="118">
        <v>11734.94</v>
      </c>
      <c r="H704" s="116" t="b">
        <v>1</v>
      </c>
      <c r="I704" s="113">
        <v>0</v>
      </c>
    </row>
    <row r="705" spans="1:9">
      <c r="A705" s="114">
        <v>46203</v>
      </c>
      <c r="B705" s="115">
        <v>45991</v>
      </c>
      <c r="C705" s="116" t="s">
        <v>193</v>
      </c>
      <c r="D705" s="116" t="s">
        <v>87</v>
      </c>
      <c r="E705" s="116" t="s">
        <v>201</v>
      </c>
      <c r="F705" s="117">
        <v>10379.52</v>
      </c>
      <c r="G705" s="118">
        <v>10379.52</v>
      </c>
      <c r="H705" s="116" t="b">
        <v>1</v>
      </c>
      <c r="I705" s="113">
        <v>0</v>
      </c>
    </row>
    <row r="706" spans="1:9">
      <c r="A706" s="114">
        <v>46203</v>
      </c>
      <c r="B706" s="115">
        <v>45991</v>
      </c>
      <c r="C706" s="116" t="s">
        <v>193</v>
      </c>
      <c r="D706" s="116" t="s">
        <v>87</v>
      </c>
      <c r="E706" s="116" t="s">
        <v>202</v>
      </c>
      <c r="F706" s="117">
        <v>22990.12</v>
      </c>
      <c r="G706" s="118">
        <v>22990.12</v>
      </c>
      <c r="H706" s="116" t="b">
        <v>1</v>
      </c>
      <c r="I706" s="113">
        <v>0</v>
      </c>
    </row>
    <row r="707" spans="1:9">
      <c r="A707" s="114">
        <v>46203</v>
      </c>
      <c r="B707" s="115">
        <v>45991</v>
      </c>
      <c r="C707" s="116" t="s">
        <v>193</v>
      </c>
      <c r="D707" s="116" t="s">
        <v>87</v>
      </c>
      <c r="E707" s="116" t="s">
        <v>203</v>
      </c>
      <c r="F707" s="117">
        <v>13280.39</v>
      </c>
      <c r="G707" s="118">
        <v>13280.39</v>
      </c>
      <c r="H707" s="116" t="b">
        <v>1</v>
      </c>
      <c r="I707" s="113">
        <v>0</v>
      </c>
    </row>
    <row r="708" spans="1:9">
      <c r="A708" s="114">
        <v>46203</v>
      </c>
      <c r="B708" s="115">
        <v>45991</v>
      </c>
      <c r="C708" s="116" t="s">
        <v>193</v>
      </c>
      <c r="D708" s="116" t="s">
        <v>87</v>
      </c>
      <c r="E708" s="116" t="s">
        <v>204</v>
      </c>
      <c r="F708" s="117">
        <v>8331.9500000000007</v>
      </c>
      <c r="G708" s="118">
        <v>8331.9500000000007</v>
      </c>
      <c r="H708" s="116" t="b">
        <v>1</v>
      </c>
      <c r="I708" s="113">
        <v>0</v>
      </c>
    </row>
    <row r="709" spans="1:9">
      <c r="A709" s="114">
        <v>46203</v>
      </c>
      <c r="B709" s="115">
        <v>45991</v>
      </c>
      <c r="C709" s="116" t="s">
        <v>193</v>
      </c>
      <c r="D709" s="116" t="s">
        <v>87</v>
      </c>
      <c r="E709" s="116" t="s">
        <v>205</v>
      </c>
      <c r="F709" s="117">
        <v>42758.35</v>
      </c>
      <c r="G709" s="118">
        <v>42758.35</v>
      </c>
      <c r="H709" s="116" t="b">
        <v>1</v>
      </c>
      <c r="I709" s="113">
        <v>0</v>
      </c>
    </row>
    <row r="710" spans="1:9">
      <c r="A710" s="114">
        <v>46203</v>
      </c>
      <c r="B710" s="115">
        <v>45991</v>
      </c>
      <c r="C710" s="116" t="s">
        <v>206</v>
      </c>
      <c r="D710" s="116" t="s">
        <v>86</v>
      </c>
      <c r="E710" s="116" t="s">
        <v>207</v>
      </c>
      <c r="F710" s="117">
        <v>229653.98</v>
      </c>
      <c r="G710" s="118">
        <v>229653.98</v>
      </c>
      <c r="H710" s="116" t="b">
        <v>1</v>
      </c>
      <c r="I710" s="113">
        <v>0</v>
      </c>
    </row>
    <row r="711" spans="1:9">
      <c r="A711" s="114">
        <v>46203</v>
      </c>
      <c r="B711" s="115">
        <v>45991</v>
      </c>
      <c r="C711" s="116" t="s">
        <v>206</v>
      </c>
      <c r="D711" s="116" t="s">
        <v>87</v>
      </c>
      <c r="E711" s="116" t="s">
        <v>208</v>
      </c>
      <c r="F711" s="117">
        <v>13599.11</v>
      </c>
      <c r="G711" s="118">
        <v>13599.11</v>
      </c>
      <c r="H711" s="116" t="b">
        <v>1</v>
      </c>
      <c r="I711" s="113">
        <v>0</v>
      </c>
    </row>
    <row r="712" spans="1:9">
      <c r="A712" s="114">
        <v>46203</v>
      </c>
      <c r="B712" s="115">
        <v>45991</v>
      </c>
      <c r="C712" s="116" t="s">
        <v>209</v>
      </c>
      <c r="D712" s="116" t="s">
        <v>86</v>
      </c>
      <c r="E712" s="116" t="s">
        <v>210</v>
      </c>
      <c r="F712" s="117">
        <v>18953.060000000001</v>
      </c>
      <c r="G712" s="118">
        <v>18953.060000000001</v>
      </c>
      <c r="H712" s="116" t="b">
        <v>1</v>
      </c>
      <c r="I712" s="113">
        <v>0</v>
      </c>
    </row>
    <row r="713" spans="1:9">
      <c r="A713" s="114">
        <v>46203</v>
      </c>
      <c r="B713" s="115">
        <v>45991</v>
      </c>
      <c r="C713" s="116" t="s">
        <v>209</v>
      </c>
      <c r="D713" s="116" t="s">
        <v>86</v>
      </c>
      <c r="E713" s="116" t="s">
        <v>211</v>
      </c>
      <c r="F713" s="117">
        <v>62245.1</v>
      </c>
      <c r="G713" s="118">
        <v>62245.1</v>
      </c>
      <c r="H713" s="116" t="b">
        <v>1</v>
      </c>
      <c r="I713" s="113">
        <v>0</v>
      </c>
    </row>
    <row r="714" spans="1:9">
      <c r="A714" s="114">
        <v>46203</v>
      </c>
      <c r="B714" s="115">
        <v>45991</v>
      </c>
      <c r="C714" s="116" t="s">
        <v>209</v>
      </c>
      <c r="D714" s="116" t="s">
        <v>86</v>
      </c>
      <c r="E714" s="116" t="s">
        <v>212</v>
      </c>
      <c r="F714" s="117">
        <v>15087.49</v>
      </c>
      <c r="G714" s="118">
        <v>15087.49</v>
      </c>
      <c r="H714" s="116" t="b">
        <v>1</v>
      </c>
      <c r="I714" s="113">
        <v>0</v>
      </c>
    </row>
    <row r="715" spans="1:9">
      <c r="A715" s="107">
        <v>46203</v>
      </c>
      <c r="B715" s="108">
        <v>45991</v>
      </c>
      <c r="C715" s="109" t="s">
        <v>209</v>
      </c>
      <c r="D715" s="109" t="s">
        <v>86</v>
      </c>
      <c r="E715" s="109" t="s">
        <v>213</v>
      </c>
      <c r="F715" s="110">
        <v>856.39</v>
      </c>
      <c r="G715" s="111">
        <v>856.39</v>
      </c>
      <c r="H715" s="109" t="b">
        <v>1</v>
      </c>
      <c r="I715" s="113">
        <v>0</v>
      </c>
    </row>
    <row r="716" spans="1:9">
      <c r="A716" s="114">
        <v>46203</v>
      </c>
      <c r="B716" s="115">
        <v>45991</v>
      </c>
      <c r="C716" s="116" t="s">
        <v>209</v>
      </c>
      <c r="D716" s="116" t="s">
        <v>86</v>
      </c>
      <c r="E716" s="116" t="s">
        <v>214</v>
      </c>
      <c r="F716" s="117">
        <v>1971412.32</v>
      </c>
      <c r="G716" s="118">
        <v>1971412.32</v>
      </c>
      <c r="H716" s="116" t="b">
        <v>1</v>
      </c>
      <c r="I716" s="113">
        <v>0</v>
      </c>
    </row>
    <row r="717" spans="1:9">
      <c r="A717" s="114">
        <v>46203</v>
      </c>
      <c r="B717" s="115">
        <v>45991</v>
      </c>
      <c r="C717" s="116" t="s">
        <v>209</v>
      </c>
      <c r="D717" s="116" t="s">
        <v>86</v>
      </c>
      <c r="E717" s="116" t="s">
        <v>215</v>
      </c>
      <c r="F717" s="117">
        <v>126083.83</v>
      </c>
      <c r="G717" s="118">
        <v>126083.83</v>
      </c>
      <c r="H717" s="116" t="b">
        <v>1</v>
      </c>
      <c r="I717" s="113">
        <v>0</v>
      </c>
    </row>
    <row r="718" spans="1:9">
      <c r="A718" s="114">
        <v>46203</v>
      </c>
      <c r="B718" s="115">
        <v>45991</v>
      </c>
      <c r="C718" s="116" t="s">
        <v>209</v>
      </c>
      <c r="D718" s="116" t="s">
        <v>86</v>
      </c>
      <c r="E718" s="116" t="s">
        <v>216</v>
      </c>
      <c r="F718" s="117">
        <v>45263.98</v>
      </c>
      <c r="G718" s="118">
        <v>45263.98</v>
      </c>
      <c r="H718" s="116" t="b">
        <v>1</v>
      </c>
      <c r="I718" s="113">
        <v>0</v>
      </c>
    </row>
    <row r="719" spans="1:9">
      <c r="A719" s="114">
        <v>46203</v>
      </c>
      <c r="B719" s="115">
        <v>45991</v>
      </c>
      <c r="C719" s="116" t="s">
        <v>209</v>
      </c>
      <c r="D719" s="116" t="s">
        <v>86</v>
      </c>
      <c r="E719" s="116" t="s">
        <v>217</v>
      </c>
      <c r="F719" s="117">
        <v>87070.71</v>
      </c>
      <c r="G719" s="118">
        <v>87070.71</v>
      </c>
      <c r="H719" s="116" t="b">
        <v>1</v>
      </c>
      <c r="I719" s="113">
        <v>0</v>
      </c>
    </row>
    <row r="720" spans="1:9">
      <c r="A720" s="114">
        <v>46203</v>
      </c>
      <c r="B720" s="115">
        <v>45991</v>
      </c>
      <c r="C720" s="116" t="s">
        <v>209</v>
      </c>
      <c r="D720" s="116" t="s">
        <v>87</v>
      </c>
      <c r="E720" s="116" t="s">
        <v>218</v>
      </c>
      <c r="F720" s="117">
        <v>1513.22</v>
      </c>
      <c r="G720" s="118">
        <v>1513.22</v>
      </c>
      <c r="H720" s="116" t="b">
        <v>1</v>
      </c>
      <c r="I720" s="113">
        <v>0</v>
      </c>
    </row>
    <row r="721" spans="1:9">
      <c r="A721" s="114">
        <v>46203</v>
      </c>
      <c r="B721" s="115">
        <v>45991</v>
      </c>
      <c r="C721" s="116" t="s">
        <v>209</v>
      </c>
      <c r="D721" s="116" t="s">
        <v>87</v>
      </c>
      <c r="E721" s="116" t="s">
        <v>219</v>
      </c>
      <c r="F721" s="117">
        <v>1053.03</v>
      </c>
      <c r="G721" s="118">
        <v>1053.03</v>
      </c>
      <c r="H721" s="116" t="b">
        <v>1</v>
      </c>
      <c r="I721" s="113">
        <v>0</v>
      </c>
    </row>
    <row r="722" spans="1:9">
      <c r="A722" s="114">
        <v>46203</v>
      </c>
      <c r="B722" s="115">
        <v>45991</v>
      </c>
      <c r="C722" s="116" t="s">
        <v>209</v>
      </c>
      <c r="D722" s="116" t="s">
        <v>87</v>
      </c>
      <c r="E722" s="116" t="s">
        <v>220</v>
      </c>
      <c r="F722" s="117">
        <v>17018.439999999999</v>
      </c>
      <c r="G722" s="118">
        <v>17018.439999999999</v>
      </c>
      <c r="H722" s="116" t="b">
        <v>1</v>
      </c>
      <c r="I722" s="113">
        <v>0</v>
      </c>
    </row>
    <row r="723" spans="1:9">
      <c r="A723" s="114">
        <v>46203</v>
      </c>
      <c r="B723" s="115">
        <v>45991</v>
      </c>
      <c r="C723" s="116" t="s">
        <v>209</v>
      </c>
      <c r="D723" s="116" t="s">
        <v>87</v>
      </c>
      <c r="E723" s="116" t="s">
        <v>221</v>
      </c>
      <c r="F723" s="117">
        <v>9955.58</v>
      </c>
      <c r="G723" s="118">
        <v>9955.58</v>
      </c>
      <c r="H723" s="116" t="b">
        <v>1</v>
      </c>
      <c r="I723" s="113">
        <v>0</v>
      </c>
    </row>
    <row r="724" spans="1:9">
      <c r="A724" s="114">
        <v>46203</v>
      </c>
      <c r="B724" s="115">
        <v>45991</v>
      </c>
      <c r="C724" s="116" t="s">
        <v>209</v>
      </c>
      <c r="D724" s="116" t="s">
        <v>87</v>
      </c>
      <c r="E724" s="116" t="s">
        <v>222</v>
      </c>
      <c r="F724" s="117">
        <v>4475.16</v>
      </c>
      <c r="G724" s="118">
        <v>4475.16</v>
      </c>
      <c r="H724" s="116" t="b">
        <v>1</v>
      </c>
      <c r="I724" s="113">
        <v>0</v>
      </c>
    </row>
    <row r="725" spans="1:9">
      <c r="A725" s="114">
        <v>46203</v>
      </c>
      <c r="B725" s="115">
        <v>45991</v>
      </c>
      <c r="C725" s="116" t="s">
        <v>209</v>
      </c>
      <c r="D725" s="116" t="s">
        <v>87</v>
      </c>
      <c r="E725" s="116" t="s">
        <v>223</v>
      </c>
      <c r="F725" s="117">
        <v>496.36</v>
      </c>
      <c r="G725" s="118">
        <v>496.36</v>
      </c>
      <c r="H725" s="116" t="b">
        <v>1</v>
      </c>
      <c r="I725" s="113">
        <v>0</v>
      </c>
    </row>
    <row r="726" spans="1:9">
      <c r="A726" s="114">
        <v>46203</v>
      </c>
      <c r="B726" s="115">
        <v>45991</v>
      </c>
      <c r="C726" s="116" t="s">
        <v>224</v>
      </c>
      <c r="D726" s="116" t="s">
        <v>86</v>
      </c>
      <c r="E726" s="116" t="s">
        <v>225</v>
      </c>
      <c r="F726" s="117">
        <v>53543.57</v>
      </c>
      <c r="G726" s="118">
        <v>53543.57</v>
      </c>
      <c r="H726" s="116" t="b">
        <v>1</v>
      </c>
      <c r="I726" s="113">
        <v>0</v>
      </c>
    </row>
    <row r="727" spans="1:9">
      <c r="A727" s="114">
        <v>46203</v>
      </c>
      <c r="B727" s="115">
        <v>45991</v>
      </c>
      <c r="C727" s="116" t="s">
        <v>224</v>
      </c>
      <c r="D727" s="116" t="s">
        <v>86</v>
      </c>
      <c r="E727" s="116" t="s">
        <v>226</v>
      </c>
      <c r="F727" s="117">
        <v>287907.81</v>
      </c>
      <c r="G727" s="118">
        <v>287907.81</v>
      </c>
      <c r="H727" s="116" t="b">
        <v>1</v>
      </c>
      <c r="I727" s="113">
        <v>0</v>
      </c>
    </row>
    <row r="728" spans="1:9">
      <c r="A728" s="114">
        <v>46203</v>
      </c>
      <c r="B728" s="115">
        <v>45991</v>
      </c>
      <c r="C728" s="116" t="s">
        <v>224</v>
      </c>
      <c r="D728" s="116" t="s">
        <v>87</v>
      </c>
      <c r="E728" s="116" t="s">
        <v>227</v>
      </c>
      <c r="F728" s="117">
        <v>37466.07</v>
      </c>
      <c r="G728" s="118">
        <v>37466.07</v>
      </c>
      <c r="H728" s="116" t="b">
        <v>1</v>
      </c>
      <c r="I728" s="113">
        <v>0</v>
      </c>
    </row>
    <row r="729" spans="1:9">
      <c r="A729" s="114">
        <v>46203</v>
      </c>
      <c r="B729" s="115">
        <v>45991</v>
      </c>
      <c r="C729" s="116" t="s">
        <v>228</v>
      </c>
      <c r="D729" s="116" t="s">
        <v>86</v>
      </c>
      <c r="E729" s="116" t="s">
        <v>229</v>
      </c>
      <c r="F729" s="117">
        <v>1341760.53</v>
      </c>
      <c r="G729" s="118">
        <v>1341760.53</v>
      </c>
      <c r="H729" s="116" t="b">
        <v>1</v>
      </c>
      <c r="I729" s="113">
        <v>0</v>
      </c>
    </row>
    <row r="730" spans="1:9">
      <c r="A730" s="114">
        <v>46203</v>
      </c>
      <c r="B730" s="115">
        <v>45991</v>
      </c>
      <c r="C730" s="116" t="s">
        <v>228</v>
      </c>
      <c r="D730" s="116" t="s">
        <v>87</v>
      </c>
      <c r="E730" s="116" t="s">
        <v>88</v>
      </c>
      <c r="F730" s="117">
        <v>483.29</v>
      </c>
      <c r="G730" s="118">
        <v>483.29</v>
      </c>
      <c r="H730" s="116" t="b">
        <v>1</v>
      </c>
      <c r="I730" s="113">
        <v>0</v>
      </c>
    </row>
    <row r="731" spans="1:9">
      <c r="A731" s="114">
        <v>46203</v>
      </c>
      <c r="B731" s="115">
        <v>45991</v>
      </c>
      <c r="C731" s="116" t="s">
        <v>230</v>
      </c>
      <c r="D731" s="116" t="s">
        <v>94</v>
      </c>
      <c r="E731" s="116" t="s">
        <v>231</v>
      </c>
      <c r="F731" s="117">
        <v>10995.33</v>
      </c>
      <c r="G731" s="118">
        <v>10995.33</v>
      </c>
      <c r="H731" s="116" t="b">
        <v>1</v>
      </c>
      <c r="I731" s="113">
        <v>0</v>
      </c>
    </row>
    <row r="732" spans="1:9">
      <c r="A732" s="114">
        <v>46203</v>
      </c>
      <c r="B732" s="115">
        <v>45991</v>
      </c>
      <c r="C732" s="116" t="s">
        <v>230</v>
      </c>
      <c r="D732" s="116" t="s">
        <v>94</v>
      </c>
      <c r="E732" s="116" t="s">
        <v>232</v>
      </c>
      <c r="F732" s="117">
        <v>5324.45</v>
      </c>
      <c r="G732" s="118">
        <v>5324.45</v>
      </c>
      <c r="H732" s="116" t="b">
        <v>1</v>
      </c>
      <c r="I732" s="113">
        <v>0</v>
      </c>
    </row>
    <row r="733" spans="1:9">
      <c r="A733" s="114">
        <v>46203</v>
      </c>
      <c r="B733" s="115">
        <v>45991</v>
      </c>
      <c r="C733" s="116" t="s">
        <v>230</v>
      </c>
      <c r="D733" s="116" t="s">
        <v>86</v>
      </c>
      <c r="E733" s="116" t="s">
        <v>233</v>
      </c>
      <c r="F733" s="117">
        <v>8036794.96</v>
      </c>
      <c r="G733" s="118">
        <v>8036794.96</v>
      </c>
      <c r="H733" s="116" t="b">
        <v>1</v>
      </c>
      <c r="I733" s="113">
        <v>0</v>
      </c>
    </row>
    <row r="734" spans="1:9">
      <c r="A734" s="114">
        <v>46203</v>
      </c>
      <c r="B734" s="115">
        <v>45991</v>
      </c>
      <c r="C734" s="116" t="s">
        <v>230</v>
      </c>
      <c r="D734" s="116" t="s">
        <v>86</v>
      </c>
      <c r="E734" s="116" t="s">
        <v>234</v>
      </c>
      <c r="F734" s="117">
        <v>3235620.5</v>
      </c>
      <c r="G734" s="118">
        <v>3235620.5</v>
      </c>
      <c r="H734" s="116" t="b">
        <v>1</v>
      </c>
      <c r="I734" s="113">
        <v>0</v>
      </c>
    </row>
    <row r="735" spans="1:9">
      <c r="A735" s="114">
        <v>46203</v>
      </c>
      <c r="B735" s="115">
        <v>45991</v>
      </c>
      <c r="C735" s="116" t="s">
        <v>230</v>
      </c>
      <c r="D735" s="116" t="s">
        <v>86</v>
      </c>
      <c r="E735" s="116" t="s">
        <v>235</v>
      </c>
      <c r="F735" s="117">
        <v>13251571.99</v>
      </c>
      <c r="G735" s="118">
        <v>13251571.99</v>
      </c>
      <c r="H735" s="116" t="b">
        <v>1</v>
      </c>
      <c r="I735" s="113">
        <v>0</v>
      </c>
    </row>
    <row r="736" spans="1:9">
      <c r="A736" s="114">
        <v>46203</v>
      </c>
      <c r="B736" s="115">
        <v>45991</v>
      </c>
      <c r="C736" s="116" t="s">
        <v>230</v>
      </c>
      <c r="D736" s="116" t="s">
        <v>87</v>
      </c>
      <c r="E736" s="116" t="s">
        <v>88</v>
      </c>
      <c r="F736" s="117">
        <v>23933.59</v>
      </c>
      <c r="G736" s="118">
        <v>23933.59</v>
      </c>
      <c r="H736" s="116" t="b">
        <v>1</v>
      </c>
      <c r="I736" s="113">
        <v>0</v>
      </c>
    </row>
    <row r="737" spans="1:9">
      <c r="A737" s="114">
        <v>46203</v>
      </c>
      <c r="B737" s="115">
        <v>45991</v>
      </c>
      <c r="C737" s="116" t="s">
        <v>230</v>
      </c>
      <c r="D737" s="116" t="s">
        <v>87</v>
      </c>
      <c r="E737" s="116" t="s">
        <v>236</v>
      </c>
      <c r="F737" s="117">
        <v>146822.79999999999</v>
      </c>
      <c r="G737" s="118">
        <v>146822.79999999999</v>
      </c>
      <c r="H737" s="116" t="b">
        <v>1</v>
      </c>
      <c r="I737" s="113">
        <v>0</v>
      </c>
    </row>
    <row r="738" spans="1:9">
      <c r="A738" s="114">
        <v>46203</v>
      </c>
      <c r="B738" s="115">
        <v>45991</v>
      </c>
      <c r="C738" s="116" t="s">
        <v>230</v>
      </c>
      <c r="D738" s="116" t="s">
        <v>87</v>
      </c>
      <c r="E738" s="116" t="s">
        <v>237</v>
      </c>
      <c r="F738" s="117">
        <v>386197.79</v>
      </c>
      <c r="G738" s="118">
        <v>386197.79</v>
      </c>
      <c r="H738" s="116" t="b">
        <v>1</v>
      </c>
      <c r="I738" s="113">
        <v>0</v>
      </c>
    </row>
    <row r="739" spans="1:9">
      <c r="A739" s="114">
        <v>46203</v>
      </c>
      <c r="B739" s="115">
        <v>45991</v>
      </c>
      <c r="C739" s="116" t="s">
        <v>230</v>
      </c>
      <c r="D739" s="116" t="s">
        <v>87</v>
      </c>
      <c r="E739" s="116" t="s">
        <v>238</v>
      </c>
      <c r="F739" s="117">
        <v>40451.15</v>
      </c>
      <c r="G739" s="118">
        <v>47191.26</v>
      </c>
      <c r="H739" s="116" t="b">
        <v>0</v>
      </c>
      <c r="I739" s="113">
        <v>6740.1100000000006</v>
      </c>
    </row>
    <row r="740" spans="1:9">
      <c r="A740" s="114">
        <v>46203</v>
      </c>
      <c r="B740" s="115">
        <v>45991</v>
      </c>
      <c r="C740" s="116" t="s">
        <v>230</v>
      </c>
      <c r="D740" s="116" t="s">
        <v>87</v>
      </c>
      <c r="E740" s="116" t="s">
        <v>239</v>
      </c>
      <c r="F740" s="119">
        <f>956014.94+0.01</f>
        <v>956014.95</v>
      </c>
      <c r="G740" s="118">
        <v>949274.84</v>
      </c>
      <c r="H740" s="116" t="b">
        <v>0</v>
      </c>
      <c r="I740" s="113">
        <v>-6740.109999999986</v>
      </c>
    </row>
    <row r="741" spans="1:9">
      <c r="A741" s="114">
        <v>46203</v>
      </c>
      <c r="B741" s="115">
        <v>45991</v>
      </c>
      <c r="C741" s="116" t="s">
        <v>240</v>
      </c>
      <c r="D741" s="116" t="s">
        <v>86</v>
      </c>
      <c r="E741" s="116" t="s">
        <v>241</v>
      </c>
      <c r="F741" s="117">
        <v>185714.35</v>
      </c>
      <c r="G741" s="118">
        <v>185714.35</v>
      </c>
      <c r="H741" s="116" t="b">
        <v>1</v>
      </c>
      <c r="I741" s="113">
        <v>0</v>
      </c>
    </row>
    <row r="742" spans="1:9">
      <c r="A742" s="114">
        <v>46203</v>
      </c>
      <c r="B742" s="115">
        <v>45991</v>
      </c>
      <c r="C742" s="116" t="s">
        <v>240</v>
      </c>
      <c r="D742" s="116" t="s">
        <v>86</v>
      </c>
      <c r="E742" s="116" t="s">
        <v>242</v>
      </c>
      <c r="F742" s="117">
        <v>2500.56</v>
      </c>
      <c r="G742" s="118">
        <v>2500.56</v>
      </c>
      <c r="H742" s="116" t="b">
        <v>1</v>
      </c>
      <c r="I742" s="113">
        <v>0</v>
      </c>
    </row>
    <row r="743" spans="1:9">
      <c r="A743" s="114">
        <v>46203</v>
      </c>
      <c r="B743" s="115">
        <v>45991</v>
      </c>
      <c r="C743" s="116" t="s">
        <v>240</v>
      </c>
      <c r="D743" s="116" t="s">
        <v>86</v>
      </c>
      <c r="E743" s="116" t="s">
        <v>243</v>
      </c>
      <c r="F743" s="117">
        <v>13791.91</v>
      </c>
      <c r="G743" s="118">
        <v>13791.91</v>
      </c>
      <c r="H743" s="116" t="b">
        <v>1</v>
      </c>
      <c r="I743" s="113">
        <v>0</v>
      </c>
    </row>
    <row r="744" spans="1:9">
      <c r="A744" s="114">
        <v>46203</v>
      </c>
      <c r="B744" s="115">
        <v>45991</v>
      </c>
      <c r="C744" s="116" t="s">
        <v>240</v>
      </c>
      <c r="D744" s="116" t="s">
        <v>86</v>
      </c>
      <c r="E744" s="116" t="s">
        <v>244</v>
      </c>
      <c r="F744" s="117">
        <v>6806.65</v>
      </c>
      <c r="G744" s="118">
        <v>6806.65</v>
      </c>
      <c r="H744" s="116" t="b">
        <v>1</v>
      </c>
      <c r="I744" s="113">
        <v>0</v>
      </c>
    </row>
    <row r="745" spans="1:9">
      <c r="A745" s="114">
        <v>46203</v>
      </c>
      <c r="B745" s="115">
        <v>45991</v>
      </c>
      <c r="C745" s="116" t="s">
        <v>240</v>
      </c>
      <c r="D745" s="116" t="s">
        <v>86</v>
      </c>
      <c r="E745" s="116" t="s">
        <v>245</v>
      </c>
      <c r="F745" s="117">
        <v>442623.12</v>
      </c>
      <c r="G745" s="118">
        <v>442623.12</v>
      </c>
      <c r="H745" s="116" t="b">
        <v>1</v>
      </c>
      <c r="I745" s="113">
        <v>0</v>
      </c>
    </row>
    <row r="746" spans="1:9">
      <c r="A746" s="114">
        <v>46203</v>
      </c>
      <c r="B746" s="115">
        <v>45991</v>
      </c>
      <c r="C746" s="116" t="s">
        <v>240</v>
      </c>
      <c r="D746" s="116" t="s">
        <v>87</v>
      </c>
      <c r="E746" s="116" t="s">
        <v>246</v>
      </c>
      <c r="F746" s="117">
        <v>52334.35</v>
      </c>
      <c r="G746" s="118">
        <v>52334.35</v>
      </c>
      <c r="H746" s="116" t="b">
        <v>1</v>
      </c>
      <c r="I746" s="113">
        <v>0</v>
      </c>
    </row>
    <row r="747" spans="1:9">
      <c r="A747" s="114">
        <v>46203</v>
      </c>
      <c r="B747" s="115">
        <v>46022</v>
      </c>
      <c r="C747" s="116" t="s">
        <v>85</v>
      </c>
      <c r="D747" s="116" t="s">
        <v>86</v>
      </c>
      <c r="E747" s="116" t="s">
        <v>85</v>
      </c>
      <c r="F747" s="117">
        <v>4191673.8</v>
      </c>
      <c r="G747" s="118">
        <v>4191673.8</v>
      </c>
      <c r="H747" s="116" t="b">
        <v>1</v>
      </c>
      <c r="I747" s="113">
        <v>0</v>
      </c>
    </row>
    <row r="748" spans="1:9">
      <c r="A748" s="114">
        <v>46203</v>
      </c>
      <c r="B748" s="115">
        <v>46022</v>
      </c>
      <c r="C748" s="116" t="s">
        <v>85</v>
      </c>
      <c r="D748" s="116" t="s">
        <v>87</v>
      </c>
      <c r="E748" s="116" t="s">
        <v>88</v>
      </c>
      <c r="F748" s="117">
        <v>5371.28</v>
      </c>
      <c r="G748" s="118">
        <v>5371.28</v>
      </c>
      <c r="H748" s="116" t="b">
        <v>1</v>
      </c>
      <c r="I748" s="113">
        <v>0</v>
      </c>
    </row>
    <row r="749" spans="1:9">
      <c r="A749" s="114">
        <v>46203</v>
      </c>
      <c r="B749" s="115">
        <v>46022</v>
      </c>
      <c r="C749" s="116" t="s">
        <v>89</v>
      </c>
      <c r="D749" s="116" t="s">
        <v>86</v>
      </c>
      <c r="E749" s="116" t="s">
        <v>90</v>
      </c>
      <c r="F749" s="117">
        <v>952808.94</v>
      </c>
      <c r="G749" s="118">
        <v>952808.94</v>
      </c>
      <c r="H749" s="116" t="b">
        <v>1</v>
      </c>
      <c r="I749" s="113">
        <v>0</v>
      </c>
    </row>
    <row r="750" spans="1:9">
      <c r="A750" s="114">
        <v>46203</v>
      </c>
      <c r="B750" s="115">
        <v>46022</v>
      </c>
      <c r="C750" s="116" t="s">
        <v>89</v>
      </c>
      <c r="D750" s="116" t="s">
        <v>86</v>
      </c>
      <c r="E750" s="116" t="s">
        <v>91</v>
      </c>
      <c r="F750" s="117">
        <v>277321.46000000002</v>
      </c>
      <c r="G750" s="118">
        <v>277321.46000000002</v>
      </c>
      <c r="H750" s="116" t="b">
        <v>1</v>
      </c>
      <c r="I750" s="113">
        <v>0</v>
      </c>
    </row>
    <row r="751" spans="1:9">
      <c r="A751" s="114">
        <v>46203</v>
      </c>
      <c r="B751" s="115">
        <v>46022</v>
      </c>
      <c r="C751" s="116" t="s">
        <v>89</v>
      </c>
      <c r="D751" s="116" t="s">
        <v>87</v>
      </c>
      <c r="E751" s="116" t="s">
        <v>88</v>
      </c>
      <c r="F751" s="117">
        <v>1434.18</v>
      </c>
      <c r="G751" s="118">
        <v>1434.18</v>
      </c>
      <c r="H751" s="116" t="b">
        <v>1</v>
      </c>
      <c r="I751" s="113">
        <v>0</v>
      </c>
    </row>
    <row r="752" spans="1:9">
      <c r="A752" s="114">
        <v>46203</v>
      </c>
      <c r="B752" s="115">
        <v>46022</v>
      </c>
      <c r="C752" s="116" t="s">
        <v>89</v>
      </c>
      <c r="D752" s="116" t="s">
        <v>87</v>
      </c>
      <c r="E752" s="116" t="s">
        <v>92</v>
      </c>
      <c r="F752" s="117">
        <v>47697.47</v>
      </c>
      <c r="G752" s="118">
        <v>47697.47</v>
      </c>
      <c r="H752" s="116" t="b">
        <v>1</v>
      </c>
      <c r="I752" s="113">
        <v>0</v>
      </c>
    </row>
    <row r="753" spans="1:9">
      <c r="A753" s="114">
        <v>46203</v>
      </c>
      <c r="B753" s="115">
        <v>46022</v>
      </c>
      <c r="C753" s="116" t="s">
        <v>93</v>
      </c>
      <c r="D753" s="116" t="s">
        <v>94</v>
      </c>
      <c r="E753" s="116" t="s">
        <v>95</v>
      </c>
      <c r="F753" s="117">
        <v>862.17</v>
      </c>
      <c r="G753" s="118">
        <v>862.17</v>
      </c>
      <c r="H753" s="116" t="b">
        <v>1</v>
      </c>
      <c r="I753" s="113">
        <v>0</v>
      </c>
    </row>
    <row r="754" spans="1:9">
      <c r="A754" s="114">
        <v>46203</v>
      </c>
      <c r="B754" s="115">
        <v>46022</v>
      </c>
      <c r="C754" s="116" t="s">
        <v>93</v>
      </c>
      <c r="D754" s="116" t="s">
        <v>86</v>
      </c>
      <c r="E754" s="116" t="s">
        <v>96</v>
      </c>
      <c r="F754" s="117">
        <v>1537908.94</v>
      </c>
      <c r="G754" s="118">
        <v>1537908.94</v>
      </c>
      <c r="H754" s="116" t="b">
        <v>1</v>
      </c>
      <c r="I754" s="113">
        <v>0</v>
      </c>
    </row>
    <row r="755" spans="1:9">
      <c r="A755" s="114">
        <v>46203</v>
      </c>
      <c r="B755" s="115">
        <v>46022</v>
      </c>
      <c r="C755" s="116" t="s">
        <v>93</v>
      </c>
      <c r="D755" s="116" t="s">
        <v>86</v>
      </c>
      <c r="E755" s="116" t="s">
        <v>97</v>
      </c>
      <c r="F755" s="117">
        <v>71911.27</v>
      </c>
      <c r="G755" s="118">
        <v>71911.27</v>
      </c>
      <c r="H755" s="116" t="b">
        <v>1</v>
      </c>
      <c r="I755" s="113">
        <v>0</v>
      </c>
    </row>
    <row r="756" spans="1:9">
      <c r="A756" s="114">
        <v>46203</v>
      </c>
      <c r="B756" s="115">
        <v>46022</v>
      </c>
      <c r="C756" s="116" t="s">
        <v>93</v>
      </c>
      <c r="D756" s="116" t="s">
        <v>86</v>
      </c>
      <c r="E756" s="116" t="s">
        <v>98</v>
      </c>
      <c r="F756" s="117">
        <v>59937963.25</v>
      </c>
      <c r="G756" s="118">
        <v>59937963.25</v>
      </c>
      <c r="H756" s="116" t="b">
        <v>1</v>
      </c>
      <c r="I756" s="113">
        <v>0</v>
      </c>
    </row>
    <row r="757" spans="1:9">
      <c r="A757" s="114">
        <v>46203</v>
      </c>
      <c r="B757" s="115">
        <v>46022</v>
      </c>
      <c r="C757" s="116" t="s">
        <v>93</v>
      </c>
      <c r="D757" s="116" t="s">
        <v>86</v>
      </c>
      <c r="E757" s="116" t="s">
        <v>99</v>
      </c>
      <c r="F757" s="117">
        <v>950537.49</v>
      </c>
      <c r="G757" s="118">
        <v>950537.49</v>
      </c>
      <c r="H757" s="116" t="b">
        <v>1</v>
      </c>
      <c r="I757" s="113">
        <v>0</v>
      </c>
    </row>
    <row r="758" spans="1:9">
      <c r="A758" s="114">
        <v>46203</v>
      </c>
      <c r="B758" s="115">
        <v>46022</v>
      </c>
      <c r="C758" s="116" t="s">
        <v>93</v>
      </c>
      <c r="D758" s="116" t="s">
        <v>86</v>
      </c>
      <c r="E758" s="116" t="s">
        <v>100</v>
      </c>
      <c r="F758" s="117">
        <v>17569326.289999999</v>
      </c>
      <c r="G758" s="118">
        <v>17569326.289999999</v>
      </c>
      <c r="H758" s="116" t="b">
        <v>1</v>
      </c>
      <c r="I758" s="113">
        <v>0</v>
      </c>
    </row>
    <row r="759" spans="1:9">
      <c r="A759" s="114">
        <v>46203</v>
      </c>
      <c r="B759" s="115">
        <v>46022</v>
      </c>
      <c r="C759" s="116" t="s">
        <v>93</v>
      </c>
      <c r="D759" s="116" t="s">
        <v>86</v>
      </c>
      <c r="E759" s="116" t="s">
        <v>101</v>
      </c>
      <c r="F759" s="117">
        <v>45210494.060000002</v>
      </c>
      <c r="G759" s="118">
        <v>45210494.060000002</v>
      </c>
      <c r="H759" s="116" t="b">
        <v>1</v>
      </c>
      <c r="I759" s="113">
        <v>0</v>
      </c>
    </row>
    <row r="760" spans="1:9">
      <c r="A760" s="114">
        <v>46203</v>
      </c>
      <c r="B760" s="115">
        <v>46022</v>
      </c>
      <c r="C760" s="116" t="s">
        <v>93</v>
      </c>
      <c r="D760" s="116" t="s">
        <v>86</v>
      </c>
      <c r="E760" s="116" t="s">
        <v>102</v>
      </c>
      <c r="F760" s="117">
        <v>1181488.49</v>
      </c>
      <c r="G760" s="118">
        <v>1181488.49</v>
      </c>
      <c r="H760" s="116" t="b">
        <v>1</v>
      </c>
      <c r="I760" s="113">
        <v>0</v>
      </c>
    </row>
    <row r="761" spans="1:9">
      <c r="A761" s="114">
        <v>46203</v>
      </c>
      <c r="B761" s="115">
        <v>46022</v>
      </c>
      <c r="C761" s="116" t="s">
        <v>93</v>
      </c>
      <c r="D761" s="116" t="s">
        <v>86</v>
      </c>
      <c r="E761" s="116" t="s">
        <v>103</v>
      </c>
      <c r="F761" s="117">
        <v>1489616.36</v>
      </c>
      <c r="G761" s="118">
        <v>1489616.36</v>
      </c>
      <c r="H761" s="116" t="b">
        <v>1</v>
      </c>
      <c r="I761" s="113">
        <v>0</v>
      </c>
    </row>
    <row r="762" spans="1:9">
      <c r="A762" s="114">
        <v>46203</v>
      </c>
      <c r="B762" s="115">
        <v>46022</v>
      </c>
      <c r="C762" s="116" t="s">
        <v>93</v>
      </c>
      <c r="D762" s="116" t="s">
        <v>86</v>
      </c>
      <c r="E762" s="116" t="s">
        <v>104</v>
      </c>
      <c r="F762" s="117">
        <v>111688.79</v>
      </c>
      <c r="G762" s="118">
        <v>111688.79</v>
      </c>
      <c r="H762" s="116" t="b">
        <v>1</v>
      </c>
      <c r="I762" s="113">
        <v>0</v>
      </c>
    </row>
    <row r="763" spans="1:9">
      <c r="A763" s="114">
        <v>46203</v>
      </c>
      <c r="B763" s="115">
        <v>46022</v>
      </c>
      <c r="C763" s="116" t="s">
        <v>93</v>
      </c>
      <c r="D763" s="116" t="s">
        <v>86</v>
      </c>
      <c r="E763" s="116" t="s">
        <v>105</v>
      </c>
      <c r="F763" s="117">
        <v>9452243.2899999991</v>
      </c>
      <c r="G763" s="118">
        <v>9202243.2899999991</v>
      </c>
      <c r="H763" s="116" t="b">
        <v>0</v>
      </c>
      <c r="I763" s="113">
        <v>-250000</v>
      </c>
    </row>
    <row r="764" spans="1:9">
      <c r="A764" s="114">
        <v>46203</v>
      </c>
      <c r="B764" s="115">
        <v>46022</v>
      </c>
      <c r="C764" s="116" t="s">
        <v>93</v>
      </c>
      <c r="D764" s="116" t="s">
        <v>86</v>
      </c>
      <c r="E764" s="116" t="s">
        <v>106</v>
      </c>
      <c r="F764" s="117">
        <v>10456013.619999999</v>
      </c>
      <c r="G764" s="118">
        <v>10456013.619999999</v>
      </c>
      <c r="H764" s="116" t="b">
        <v>1</v>
      </c>
      <c r="I764" s="113">
        <v>0</v>
      </c>
    </row>
    <row r="765" spans="1:9">
      <c r="A765" s="114">
        <v>46203</v>
      </c>
      <c r="B765" s="115">
        <v>46022</v>
      </c>
      <c r="C765" s="116" t="s">
        <v>93</v>
      </c>
      <c r="D765" s="116" t="s">
        <v>86</v>
      </c>
      <c r="E765" s="116" t="s">
        <v>107</v>
      </c>
      <c r="F765" s="117">
        <v>53376.26</v>
      </c>
      <c r="G765" s="118">
        <v>53376.26</v>
      </c>
      <c r="H765" s="116" t="b">
        <v>1</v>
      </c>
      <c r="I765" s="113">
        <v>0</v>
      </c>
    </row>
    <row r="766" spans="1:9">
      <c r="A766" s="114">
        <v>46203</v>
      </c>
      <c r="B766" s="115">
        <v>46022</v>
      </c>
      <c r="C766" s="116" t="s">
        <v>93</v>
      </c>
      <c r="D766" s="116" t="s">
        <v>86</v>
      </c>
      <c r="E766" s="116" t="s">
        <v>108</v>
      </c>
      <c r="F766" s="117">
        <v>4016248.68</v>
      </c>
      <c r="G766" s="118">
        <v>4016248.68</v>
      </c>
      <c r="H766" s="116" t="b">
        <v>1</v>
      </c>
      <c r="I766" s="113">
        <v>0</v>
      </c>
    </row>
    <row r="767" spans="1:9">
      <c r="A767" s="107">
        <v>46203</v>
      </c>
      <c r="B767" s="108">
        <v>46022</v>
      </c>
      <c r="C767" s="109" t="s">
        <v>93</v>
      </c>
      <c r="D767" s="109" t="s">
        <v>86</v>
      </c>
      <c r="E767" s="109" t="s">
        <v>109</v>
      </c>
      <c r="F767" s="110">
        <v>30848.51</v>
      </c>
      <c r="G767" s="111">
        <v>30848.51</v>
      </c>
      <c r="H767" s="109" t="b">
        <v>1</v>
      </c>
      <c r="I767" s="113">
        <v>0</v>
      </c>
    </row>
    <row r="768" spans="1:9">
      <c r="A768" s="114">
        <v>46203</v>
      </c>
      <c r="B768" s="115">
        <v>46022</v>
      </c>
      <c r="C768" s="116" t="s">
        <v>93</v>
      </c>
      <c r="D768" s="116" t="s">
        <v>86</v>
      </c>
      <c r="E768" s="116" t="s">
        <v>110</v>
      </c>
      <c r="F768" s="117">
        <v>1810663.97</v>
      </c>
      <c r="G768" s="118">
        <v>1810663.97</v>
      </c>
      <c r="H768" s="116" t="b">
        <v>1</v>
      </c>
      <c r="I768" s="113">
        <v>0</v>
      </c>
    </row>
    <row r="769" spans="1:9">
      <c r="A769" s="107">
        <v>46203</v>
      </c>
      <c r="B769" s="108">
        <v>46022</v>
      </c>
      <c r="C769" s="109" t="s">
        <v>93</v>
      </c>
      <c r="D769" s="109" t="s">
        <v>86</v>
      </c>
      <c r="E769" s="109" t="s">
        <v>111</v>
      </c>
      <c r="F769" s="110">
        <v>161029.81</v>
      </c>
      <c r="G769" s="111">
        <v>161029.81</v>
      </c>
      <c r="H769" s="109" t="b">
        <v>1</v>
      </c>
      <c r="I769" s="113">
        <v>0</v>
      </c>
    </row>
    <row r="770" spans="1:9">
      <c r="A770" s="114">
        <v>46203</v>
      </c>
      <c r="B770" s="115">
        <v>46022</v>
      </c>
      <c r="C770" s="116" t="s">
        <v>93</v>
      </c>
      <c r="D770" s="116" t="s">
        <v>86</v>
      </c>
      <c r="E770" s="116" t="s">
        <v>112</v>
      </c>
      <c r="F770" s="117">
        <v>2343713.21</v>
      </c>
      <c r="G770" s="118">
        <v>2343713.21</v>
      </c>
      <c r="H770" s="116" t="b">
        <v>1</v>
      </c>
      <c r="I770" s="113">
        <v>0</v>
      </c>
    </row>
    <row r="771" spans="1:9">
      <c r="A771" s="114">
        <v>46203</v>
      </c>
      <c r="B771" s="115">
        <v>46022</v>
      </c>
      <c r="C771" s="116" t="s">
        <v>93</v>
      </c>
      <c r="D771" s="116" t="s">
        <v>87</v>
      </c>
      <c r="E771" s="116" t="s">
        <v>113</v>
      </c>
      <c r="F771" s="117">
        <v>93083.79</v>
      </c>
      <c r="G771" s="118">
        <v>93083.79</v>
      </c>
      <c r="H771" s="116" t="b">
        <v>1</v>
      </c>
      <c r="I771" s="113">
        <v>0</v>
      </c>
    </row>
    <row r="772" spans="1:9">
      <c r="A772" s="114">
        <v>46203</v>
      </c>
      <c r="B772" s="115">
        <v>46022</v>
      </c>
      <c r="C772" s="116" t="s">
        <v>93</v>
      </c>
      <c r="D772" s="116" t="s">
        <v>87</v>
      </c>
      <c r="E772" s="116" t="s">
        <v>114</v>
      </c>
      <c r="F772" s="117">
        <v>7742449.9199999999</v>
      </c>
      <c r="G772" s="118">
        <v>7742449.9199999999</v>
      </c>
      <c r="H772" s="116" t="b">
        <v>1</v>
      </c>
      <c r="I772" s="113">
        <v>0</v>
      </c>
    </row>
    <row r="773" spans="1:9">
      <c r="A773" s="114">
        <v>46203</v>
      </c>
      <c r="B773" s="115">
        <v>46022</v>
      </c>
      <c r="C773" s="116" t="s">
        <v>93</v>
      </c>
      <c r="D773" s="116" t="s">
        <v>87</v>
      </c>
      <c r="E773" s="116" t="s">
        <v>115</v>
      </c>
      <c r="F773" s="117">
        <v>360267.56</v>
      </c>
      <c r="G773" s="118">
        <v>360267.56</v>
      </c>
      <c r="H773" s="116" t="b">
        <v>1</v>
      </c>
      <c r="I773" s="113">
        <v>0</v>
      </c>
    </row>
    <row r="774" spans="1:9">
      <c r="A774" s="114">
        <v>46203</v>
      </c>
      <c r="B774" s="115">
        <v>46022</v>
      </c>
      <c r="C774" s="116" t="s">
        <v>93</v>
      </c>
      <c r="D774" s="116" t="s">
        <v>87</v>
      </c>
      <c r="E774" s="116" t="s">
        <v>116</v>
      </c>
      <c r="F774" s="117">
        <v>3184128.04</v>
      </c>
      <c r="G774" s="118">
        <v>3184128.04</v>
      </c>
      <c r="H774" s="116" t="b">
        <v>1</v>
      </c>
      <c r="I774" s="113">
        <v>0</v>
      </c>
    </row>
    <row r="775" spans="1:9">
      <c r="A775" s="114">
        <v>46203</v>
      </c>
      <c r="B775" s="115">
        <v>46022</v>
      </c>
      <c r="C775" s="116" t="s">
        <v>93</v>
      </c>
      <c r="D775" s="116" t="s">
        <v>87</v>
      </c>
      <c r="E775" s="116" t="s">
        <v>117</v>
      </c>
      <c r="F775" s="117">
        <v>117293.21</v>
      </c>
      <c r="G775" s="118">
        <v>117293.21</v>
      </c>
      <c r="H775" s="116" t="b">
        <v>1</v>
      </c>
      <c r="I775" s="113">
        <v>0</v>
      </c>
    </row>
    <row r="776" spans="1:9">
      <c r="A776" s="114">
        <v>46203</v>
      </c>
      <c r="B776" s="115">
        <v>46022</v>
      </c>
      <c r="C776" s="116" t="s">
        <v>93</v>
      </c>
      <c r="D776" s="116" t="s">
        <v>87</v>
      </c>
      <c r="E776" s="116" t="s">
        <v>118</v>
      </c>
      <c r="F776" s="117">
        <v>22707.200000000001</v>
      </c>
      <c r="G776" s="118">
        <v>22707.200000000001</v>
      </c>
      <c r="H776" s="116" t="b">
        <v>1</v>
      </c>
      <c r="I776" s="113">
        <v>0</v>
      </c>
    </row>
    <row r="777" spans="1:9">
      <c r="A777" s="114">
        <v>46203</v>
      </c>
      <c r="B777" s="115">
        <v>46022</v>
      </c>
      <c r="C777" s="116" t="s">
        <v>119</v>
      </c>
      <c r="D777" s="116" t="s">
        <v>94</v>
      </c>
      <c r="E777" s="116" t="s">
        <v>120</v>
      </c>
      <c r="F777" s="117">
        <v>11498.7</v>
      </c>
      <c r="G777" s="118">
        <v>11498.7</v>
      </c>
      <c r="H777" s="116" t="b">
        <v>1</v>
      </c>
      <c r="I777" s="113">
        <v>0</v>
      </c>
    </row>
    <row r="778" spans="1:9">
      <c r="A778" s="114">
        <v>46203</v>
      </c>
      <c r="B778" s="115">
        <v>46022</v>
      </c>
      <c r="C778" s="116" t="s">
        <v>119</v>
      </c>
      <c r="D778" s="116" t="s">
        <v>94</v>
      </c>
      <c r="E778" s="116" t="s">
        <v>121</v>
      </c>
      <c r="F778" s="117">
        <v>609.25</v>
      </c>
      <c r="G778" s="118">
        <v>609.25</v>
      </c>
      <c r="H778" s="116" t="b">
        <v>1</v>
      </c>
      <c r="I778" s="113">
        <v>0</v>
      </c>
    </row>
    <row r="779" spans="1:9">
      <c r="A779" s="114">
        <v>46203</v>
      </c>
      <c r="B779" s="115">
        <v>46022</v>
      </c>
      <c r="C779" s="116" t="s">
        <v>119</v>
      </c>
      <c r="D779" s="116" t="s">
        <v>94</v>
      </c>
      <c r="E779" s="116" t="s">
        <v>122</v>
      </c>
      <c r="F779" s="117">
        <v>11221.62</v>
      </c>
      <c r="G779" s="118">
        <v>11221.62</v>
      </c>
      <c r="H779" s="116" t="b">
        <v>1</v>
      </c>
      <c r="I779" s="113">
        <v>0</v>
      </c>
    </row>
    <row r="780" spans="1:9">
      <c r="A780" s="114">
        <v>46203</v>
      </c>
      <c r="B780" s="115">
        <v>46022</v>
      </c>
      <c r="C780" s="116" t="s">
        <v>119</v>
      </c>
      <c r="D780" s="116" t="s">
        <v>94</v>
      </c>
      <c r="E780" s="116" t="s">
        <v>123</v>
      </c>
      <c r="F780" s="117">
        <v>36472.53</v>
      </c>
      <c r="G780" s="118">
        <v>36472.53</v>
      </c>
      <c r="H780" s="116" t="b">
        <v>1</v>
      </c>
      <c r="I780" s="113">
        <v>0</v>
      </c>
    </row>
    <row r="781" spans="1:9">
      <c r="A781" s="114">
        <v>46203</v>
      </c>
      <c r="B781" s="115">
        <v>46022</v>
      </c>
      <c r="C781" s="116" t="s">
        <v>119</v>
      </c>
      <c r="D781" s="116" t="s">
        <v>86</v>
      </c>
      <c r="E781" s="116" t="s">
        <v>124</v>
      </c>
      <c r="F781" s="117">
        <v>1881444.69</v>
      </c>
      <c r="G781" s="118">
        <v>1881444.69</v>
      </c>
      <c r="H781" s="116" t="b">
        <v>1</v>
      </c>
      <c r="I781" s="113">
        <v>0</v>
      </c>
    </row>
    <row r="782" spans="1:9">
      <c r="A782" s="114">
        <v>46203</v>
      </c>
      <c r="B782" s="115">
        <v>46022</v>
      </c>
      <c r="C782" s="116" t="s">
        <v>119</v>
      </c>
      <c r="D782" s="116" t="s">
        <v>86</v>
      </c>
      <c r="E782" s="116" t="s">
        <v>125</v>
      </c>
      <c r="F782" s="117">
        <v>44959</v>
      </c>
      <c r="G782" s="118">
        <v>44959</v>
      </c>
      <c r="H782" s="116" t="b">
        <v>1</v>
      </c>
      <c r="I782" s="113">
        <v>0</v>
      </c>
    </row>
    <row r="783" spans="1:9">
      <c r="A783" s="114">
        <v>46203</v>
      </c>
      <c r="B783" s="115">
        <v>46022</v>
      </c>
      <c r="C783" s="116" t="s">
        <v>119</v>
      </c>
      <c r="D783" s="116" t="s">
        <v>86</v>
      </c>
      <c r="E783" s="116" t="s">
        <v>126</v>
      </c>
      <c r="F783" s="117">
        <v>1845.85</v>
      </c>
      <c r="G783" s="118">
        <v>1845.85</v>
      </c>
      <c r="H783" s="116" t="b">
        <v>1</v>
      </c>
      <c r="I783" s="113">
        <v>0</v>
      </c>
    </row>
    <row r="784" spans="1:9">
      <c r="A784" s="114">
        <v>46203</v>
      </c>
      <c r="B784" s="115">
        <v>46022</v>
      </c>
      <c r="C784" s="116" t="s">
        <v>119</v>
      </c>
      <c r="D784" s="116" t="s">
        <v>86</v>
      </c>
      <c r="E784" s="116" t="s">
        <v>127</v>
      </c>
      <c r="F784" s="117">
        <v>60237</v>
      </c>
      <c r="G784" s="118">
        <v>60237</v>
      </c>
      <c r="H784" s="116" t="b">
        <v>1</v>
      </c>
      <c r="I784" s="113">
        <v>0</v>
      </c>
    </row>
    <row r="785" spans="1:9">
      <c r="A785" s="114">
        <v>46203</v>
      </c>
      <c r="B785" s="115">
        <v>46022</v>
      </c>
      <c r="C785" s="116" t="s">
        <v>119</v>
      </c>
      <c r="D785" s="116" t="s">
        <v>87</v>
      </c>
      <c r="E785" s="116" t="s">
        <v>88</v>
      </c>
      <c r="F785" s="117">
        <v>4084.68</v>
      </c>
      <c r="G785" s="118">
        <v>4084.68</v>
      </c>
      <c r="H785" s="116" t="b">
        <v>1</v>
      </c>
      <c r="I785" s="113">
        <v>0</v>
      </c>
    </row>
    <row r="786" spans="1:9">
      <c r="A786" s="114">
        <v>46203</v>
      </c>
      <c r="B786" s="115">
        <v>46022</v>
      </c>
      <c r="C786" s="116" t="s">
        <v>119</v>
      </c>
      <c r="D786" s="116" t="s">
        <v>87</v>
      </c>
      <c r="E786" s="116" t="s">
        <v>128</v>
      </c>
      <c r="F786" s="117">
        <v>3056.4</v>
      </c>
      <c r="G786" s="118">
        <v>3056.4</v>
      </c>
      <c r="H786" s="116" t="b">
        <v>1</v>
      </c>
      <c r="I786" s="113">
        <v>0</v>
      </c>
    </row>
    <row r="787" spans="1:9">
      <c r="A787" s="114">
        <v>46203</v>
      </c>
      <c r="B787" s="115">
        <v>46022</v>
      </c>
      <c r="C787" s="116" t="s">
        <v>119</v>
      </c>
      <c r="D787" s="116" t="s">
        <v>87</v>
      </c>
      <c r="E787" s="116" t="s">
        <v>129</v>
      </c>
      <c r="F787" s="117">
        <v>22555.19</v>
      </c>
      <c r="G787" s="118">
        <v>22555.19</v>
      </c>
      <c r="H787" s="116" t="b">
        <v>1</v>
      </c>
      <c r="I787" s="113">
        <v>0</v>
      </c>
    </row>
    <row r="788" spans="1:9">
      <c r="A788" s="114">
        <v>46203</v>
      </c>
      <c r="B788" s="115">
        <v>46022</v>
      </c>
      <c r="C788" s="116" t="s">
        <v>119</v>
      </c>
      <c r="D788" s="116" t="s">
        <v>87</v>
      </c>
      <c r="E788" s="116" t="s">
        <v>130</v>
      </c>
      <c r="F788" s="117">
        <v>285753.75</v>
      </c>
      <c r="G788" s="118">
        <v>285753.75</v>
      </c>
      <c r="H788" s="116" t="b">
        <v>1</v>
      </c>
      <c r="I788" s="113">
        <v>0</v>
      </c>
    </row>
    <row r="789" spans="1:9">
      <c r="A789" s="114">
        <v>46203</v>
      </c>
      <c r="B789" s="115">
        <v>46022</v>
      </c>
      <c r="C789" s="116" t="s">
        <v>119</v>
      </c>
      <c r="D789" s="116" t="s">
        <v>87</v>
      </c>
      <c r="E789" s="116" t="s">
        <v>131</v>
      </c>
      <c r="F789" s="117">
        <v>131449.56</v>
      </c>
      <c r="G789" s="118">
        <v>131449.56</v>
      </c>
      <c r="H789" s="116" t="b">
        <v>1</v>
      </c>
      <c r="I789" s="113">
        <v>0</v>
      </c>
    </row>
    <row r="790" spans="1:9">
      <c r="A790" s="114">
        <v>46203</v>
      </c>
      <c r="B790" s="115">
        <v>46022</v>
      </c>
      <c r="C790" s="116" t="s">
        <v>119</v>
      </c>
      <c r="D790" s="116" t="s">
        <v>87</v>
      </c>
      <c r="E790" s="116" t="s">
        <v>132</v>
      </c>
      <c r="F790" s="117">
        <v>45049.760000000002</v>
      </c>
      <c r="G790" s="118">
        <v>45049.760000000002</v>
      </c>
      <c r="H790" s="116" t="b">
        <v>1</v>
      </c>
      <c r="I790" s="113">
        <v>0</v>
      </c>
    </row>
    <row r="791" spans="1:9">
      <c r="A791" s="114">
        <v>46203</v>
      </c>
      <c r="B791" s="115">
        <v>46022</v>
      </c>
      <c r="C791" s="116" t="s">
        <v>119</v>
      </c>
      <c r="D791" s="116" t="s">
        <v>87</v>
      </c>
      <c r="E791" s="116" t="s">
        <v>133</v>
      </c>
      <c r="F791" s="117">
        <v>89845.06</v>
      </c>
      <c r="G791" s="118">
        <v>89845.06</v>
      </c>
      <c r="H791" s="116" t="b">
        <v>1</v>
      </c>
      <c r="I791" s="113">
        <v>0</v>
      </c>
    </row>
    <row r="792" spans="1:9">
      <c r="A792" s="114">
        <v>46203</v>
      </c>
      <c r="B792" s="115">
        <v>46022</v>
      </c>
      <c r="C792" s="116" t="s">
        <v>119</v>
      </c>
      <c r="D792" s="116" t="s">
        <v>87</v>
      </c>
      <c r="E792" s="116" t="s">
        <v>134</v>
      </c>
      <c r="F792" s="117">
        <v>2900.73</v>
      </c>
      <c r="G792" s="118">
        <v>2900.73</v>
      </c>
      <c r="H792" s="116" t="b">
        <v>1</v>
      </c>
      <c r="I792" s="113">
        <v>0</v>
      </c>
    </row>
    <row r="793" spans="1:9">
      <c r="A793" s="114">
        <v>46203</v>
      </c>
      <c r="B793" s="115">
        <v>46022</v>
      </c>
      <c r="C793" s="116" t="s">
        <v>119</v>
      </c>
      <c r="D793" s="116" t="s">
        <v>87</v>
      </c>
      <c r="E793" s="116" t="s">
        <v>135</v>
      </c>
      <c r="F793" s="117">
        <v>1239.8599999999999</v>
      </c>
      <c r="G793" s="118">
        <v>1239.8599999999999</v>
      </c>
      <c r="H793" s="116" t="b">
        <v>1</v>
      </c>
      <c r="I793" s="113">
        <v>0</v>
      </c>
    </row>
    <row r="794" spans="1:9">
      <c r="A794" s="114">
        <v>46203</v>
      </c>
      <c r="B794" s="115">
        <v>46022</v>
      </c>
      <c r="C794" s="116" t="s">
        <v>119</v>
      </c>
      <c r="D794" s="116" t="s">
        <v>87</v>
      </c>
      <c r="E794" s="116" t="s">
        <v>136</v>
      </c>
      <c r="F794" s="117">
        <v>9019.2000000000007</v>
      </c>
      <c r="G794" s="118">
        <v>9019.2000000000007</v>
      </c>
      <c r="H794" s="116" t="b">
        <v>1</v>
      </c>
      <c r="I794" s="113">
        <v>0</v>
      </c>
    </row>
    <row r="795" spans="1:9">
      <c r="A795" s="114">
        <v>46203</v>
      </c>
      <c r="B795" s="115">
        <v>46022</v>
      </c>
      <c r="C795" s="116" t="s">
        <v>119</v>
      </c>
      <c r="D795" s="116" t="s">
        <v>87</v>
      </c>
      <c r="E795" s="116" t="s">
        <v>137</v>
      </c>
      <c r="F795" s="117">
        <v>3637.39</v>
      </c>
      <c r="G795" s="118">
        <v>3637.39</v>
      </c>
      <c r="H795" s="116" t="b">
        <v>1</v>
      </c>
      <c r="I795" s="113">
        <v>0</v>
      </c>
    </row>
    <row r="796" spans="1:9">
      <c r="A796" s="114">
        <v>46203</v>
      </c>
      <c r="B796" s="115">
        <v>46022</v>
      </c>
      <c r="C796" s="116" t="s">
        <v>119</v>
      </c>
      <c r="D796" s="116" t="s">
        <v>87</v>
      </c>
      <c r="E796" s="116" t="s">
        <v>138</v>
      </c>
      <c r="F796" s="117">
        <v>66286.42</v>
      </c>
      <c r="G796" s="118">
        <v>66286.42</v>
      </c>
      <c r="H796" s="116" t="b">
        <v>1</v>
      </c>
      <c r="I796" s="113">
        <v>0</v>
      </c>
    </row>
    <row r="797" spans="1:9">
      <c r="A797" s="114">
        <v>46203</v>
      </c>
      <c r="B797" s="115">
        <v>46022</v>
      </c>
      <c r="C797" s="116" t="s">
        <v>119</v>
      </c>
      <c r="D797" s="116" t="s">
        <v>87</v>
      </c>
      <c r="E797" s="116" t="s">
        <v>139</v>
      </c>
      <c r="F797" s="117">
        <v>12746.97</v>
      </c>
      <c r="G797" s="118">
        <v>12746.97</v>
      </c>
      <c r="H797" s="116" t="b">
        <v>1</v>
      </c>
      <c r="I797" s="113">
        <v>0</v>
      </c>
    </row>
    <row r="798" spans="1:9">
      <c r="A798" s="114">
        <v>46203</v>
      </c>
      <c r="B798" s="115">
        <v>46022</v>
      </c>
      <c r="C798" s="116" t="s">
        <v>119</v>
      </c>
      <c r="D798" s="116" t="s">
        <v>87</v>
      </c>
      <c r="E798" s="116" t="s">
        <v>140</v>
      </c>
      <c r="F798" s="117">
        <v>692938.89</v>
      </c>
      <c r="G798" s="118">
        <v>692938.89</v>
      </c>
      <c r="H798" s="116" t="b">
        <v>1</v>
      </c>
      <c r="I798" s="113">
        <v>0</v>
      </c>
    </row>
    <row r="799" spans="1:9">
      <c r="A799" s="114">
        <v>46203</v>
      </c>
      <c r="B799" s="115">
        <v>46022</v>
      </c>
      <c r="C799" s="116" t="s">
        <v>119</v>
      </c>
      <c r="D799" s="116" t="s">
        <v>87</v>
      </c>
      <c r="E799" s="116" t="s">
        <v>141</v>
      </c>
      <c r="F799" s="117">
        <v>11194.35</v>
      </c>
      <c r="G799" s="118">
        <v>11194.35</v>
      </c>
      <c r="H799" s="116" t="b">
        <v>1</v>
      </c>
      <c r="I799" s="113">
        <v>0</v>
      </c>
    </row>
    <row r="800" spans="1:9">
      <c r="A800" s="114">
        <v>46203</v>
      </c>
      <c r="B800" s="115">
        <v>46022</v>
      </c>
      <c r="C800" s="116" t="s">
        <v>119</v>
      </c>
      <c r="D800" s="116" t="s">
        <v>87</v>
      </c>
      <c r="E800" s="116" t="s">
        <v>142</v>
      </c>
      <c r="F800" s="117">
        <v>4791.1899999999996</v>
      </c>
      <c r="G800" s="118">
        <v>4791.1899999999996</v>
      </c>
      <c r="H800" s="116" t="b">
        <v>1</v>
      </c>
      <c r="I800" s="113">
        <v>0</v>
      </c>
    </row>
    <row r="801" spans="1:9">
      <c r="A801" s="114">
        <v>46203</v>
      </c>
      <c r="B801" s="115">
        <v>46022</v>
      </c>
      <c r="C801" s="116" t="s">
        <v>119</v>
      </c>
      <c r="D801" s="116" t="s">
        <v>87</v>
      </c>
      <c r="E801" s="116" t="s">
        <v>143</v>
      </c>
      <c r="F801" s="117">
        <v>14838.42</v>
      </c>
      <c r="G801" s="118">
        <v>14838.42</v>
      </c>
      <c r="H801" s="116" t="b">
        <v>1</v>
      </c>
      <c r="I801" s="113">
        <v>0</v>
      </c>
    </row>
    <row r="802" spans="1:9">
      <c r="A802" s="114">
        <v>46203</v>
      </c>
      <c r="B802" s="115">
        <v>46022</v>
      </c>
      <c r="C802" s="116" t="s">
        <v>119</v>
      </c>
      <c r="D802" s="116" t="s">
        <v>87</v>
      </c>
      <c r="E802" s="116" t="s">
        <v>144</v>
      </c>
      <c r="F802" s="117">
        <v>543.39</v>
      </c>
      <c r="G802" s="118">
        <v>543.39</v>
      </c>
      <c r="H802" s="116" t="b">
        <v>1</v>
      </c>
      <c r="I802" s="113">
        <v>0</v>
      </c>
    </row>
    <row r="803" spans="1:9">
      <c r="A803" s="114">
        <v>46203</v>
      </c>
      <c r="B803" s="115">
        <v>46022</v>
      </c>
      <c r="C803" s="116" t="s">
        <v>145</v>
      </c>
      <c r="D803" s="116" t="s">
        <v>94</v>
      </c>
      <c r="E803" s="116" t="s">
        <v>146</v>
      </c>
      <c r="F803" s="117">
        <v>32616.36</v>
      </c>
      <c r="G803" s="118">
        <v>32616.36</v>
      </c>
      <c r="H803" s="116" t="b">
        <v>1</v>
      </c>
      <c r="I803" s="113">
        <v>0</v>
      </c>
    </row>
    <row r="804" spans="1:9">
      <c r="A804" s="114">
        <v>46203</v>
      </c>
      <c r="B804" s="115">
        <v>46022</v>
      </c>
      <c r="C804" s="116" t="s">
        <v>145</v>
      </c>
      <c r="D804" s="116" t="s">
        <v>94</v>
      </c>
      <c r="E804" s="116" t="s">
        <v>147</v>
      </c>
      <c r="F804" s="117">
        <v>13620.96</v>
      </c>
      <c r="G804" s="118">
        <v>13620.96</v>
      </c>
      <c r="H804" s="116" t="b">
        <v>1</v>
      </c>
      <c r="I804" s="113">
        <v>0</v>
      </c>
    </row>
    <row r="805" spans="1:9">
      <c r="A805" s="114">
        <v>46203</v>
      </c>
      <c r="B805" s="115">
        <v>46022</v>
      </c>
      <c r="C805" s="116" t="s">
        <v>145</v>
      </c>
      <c r="D805" s="116" t="s">
        <v>86</v>
      </c>
      <c r="E805" s="116" t="s">
        <v>148</v>
      </c>
      <c r="F805" s="117">
        <v>242084.39</v>
      </c>
      <c r="G805" s="118">
        <v>242084.39</v>
      </c>
      <c r="H805" s="116" t="b">
        <v>1</v>
      </c>
      <c r="I805" s="113">
        <v>0</v>
      </c>
    </row>
    <row r="806" spans="1:9">
      <c r="A806" s="114">
        <v>46203</v>
      </c>
      <c r="B806" s="115">
        <v>46022</v>
      </c>
      <c r="C806" s="116" t="s">
        <v>145</v>
      </c>
      <c r="D806" s="116" t="s">
        <v>86</v>
      </c>
      <c r="E806" s="116" t="s">
        <v>149</v>
      </c>
      <c r="F806" s="117">
        <v>1750621.34</v>
      </c>
      <c r="G806" s="118">
        <v>1750621.34</v>
      </c>
      <c r="H806" s="116" t="b">
        <v>1</v>
      </c>
      <c r="I806" s="113">
        <v>0</v>
      </c>
    </row>
    <row r="807" spans="1:9">
      <c r="A807" s="114">
        <v>46203</v>
      </c>
      <c r="B807" s="115">
        <v>46022</v>
      </c>
      <c r="C807" s="116" t="s">
        <v>145</v>
      </c>
      <c r="D807" s="116" t="s">
        <v>86</v>
      </c>
      <c r="E807" s="116" t="s">
        <v>150</v>
      </c>
      <c r="F807" s="117">
        <v>1953019.31</v>
      </c>
      <c r="G807" s="118">
        <v>1953019.31</v>
      </c>
      <c r="H807" s="116" t="b">
        <v>1</v>
      </c>
      <c r="I807" s="113">
        <v>0</v>
      </c>
    </row>
    <row r="808" spans="1:9">
      <c r="A808" s="114">
        <v>46203</v>
      </c>
      <c r="B808" s="115">
        <v>46022</v>
      </c>
      <c r="C808" s="116" t="s">
        <v>145</v>
      </c>
      <c r="D808" s="116" t="s">
        <v>86</v>
      </c>
      <c r="E808" s="116" t="s">
        <v>151</v>
      </c>
      <c r="F808" s="117">
        <v>181762.6</v>
      </c>
      <c r="G808" s="118">
        <v>181762.6</v>
      </c>
      <c r="H808" s="116" t="b">
        <v>1</v>
      </c>
      <c r="I808" s="113">
        <v>0</v>
      </c>
    </row>
    <row r="809" spans="1:9">
      <c r="A809" s="114">
        <v>46203</v>
      </c>
      <c r="B809" s="115">
        <v>46022</v>
      </c>
      <c r="C809" s="116" t="s">
        <v>145</v>
      </c>
      <c r="D809" s="116" t="s">
        <v>86</v>
      </c>
      <c r="E809" s="116" t="s">
        <v>152</v>
      </c>
      <c r="F809" s="117">
        <v>1170.77</v>
      </c>
      <c r="G809" s="118">
        <v>1170.77</v>
      </c>
      <c r="H809" s="116" t="b">
        <v>1</v>
      </c>
      <c r="I809" s="113">
        <v>0</v>
      </c>
    </row>
    <row r="810" spans="1:9">
      <c r="A810" s="114">
        <v>46203</v>
      </c>
      <c r="B810" s="115">
        <v>46022</v>
      </c>
      <c r="C810" s="116" t="s">
        <v>145</v>
      </c>
      <c r="D810" s="116" t="s">
        <v>86</v>
      </c>
      <c r="E810" s="116" t="s">
        <v>153</v>
      </c>
      <c r="F810" s="117">
        <v>933.21</v>
      </c>
      <c r="G810" s="118">
        <v>933.21</v>
      </c>
      <c r="H810" s="116" t="b">
        <v>1</v>
      </c>
      <c r="I810" s="113">
        <v>0</v>
      </c>
    </row>
    <row r="811" spans="1:9">
      <c r="A811" s="114">
        <v>46203</v>
      </c>
      <c r="B811" s="115">
        <v>46022</v>
      </c>
      <c r="C811" s="116" t="s">
        <v>145</v>
      </c>
      <c r="D811" s="116" t="s">
        <v>86</v>
      </c>
      <c r="E811" s="116" t="s">
        <v>154</v>
      </c>
      <c r="F811" s="117">
        <v>154467.41</v>
      </c>
      <c r="G811" s="118">
        <v>154467.41</v>
      </c>
      <c r="H811" s="116" t="b">
        <v>1</v>
      </c>
      <c r="I811" s="113">
        <v>0</v>
      </c>
    </row>
    <row r="812" spans="1:9">
      <c r="A812" s="114">
        <v>46203</v>
      </c>
      <c r="B812" s="115">
        <v>46022</v>
      </c>
      <c r="C812" s="116" t="s">
        <v>145</v>
      </c>
      <c r="D812" s="116" t="s">
        <v>86</v>
      </c>
      <c r="E812" s="116" t="s">
        <v>155</v>
      </c>
      <c r="F812" s="117">
        <v>346990.16</v>
      </c>
      <c r="G812" s="118">
        <v>346990.16</v>
      </c>
      <c r="H812" s="116" t="b">
        <v>1</v>
      </c>
      <c r="I812" s="113">
        <v>0</v>
      </c>
    </row>
    <row r="813" spans="1:9">
      <c r="A813" s="114">
        <v>46203</v>
      </c>
      <c r="B813" s="115">
        <v>46022</v>
      </c>
      <c r="C813" s="116" t="s">
        <v>156</v>
      </c>
      <c r="D813" s="116" t="s">
        <v>86</v>
      </c>
      <c r="E813" s="116" t="s">
        <v>157</v>
      </c>
      <c r="F813" s="117">
        <v>170241.22</v>
      </c>
      <c r="G813" s="118">
        <v>170241.22</v>
      </c>
      <c r="H813" s="116" t="b">
        <v>1</v>
      </c>
      <c r="I813" s="113">
        <v>0</v>
      </c>
    </row>
    <row r="814" spans="1:9">
      <c r="A814" s="114">
        <v>46203</v>
      </c>
      <c r="B814" s="115">
        <v>46022</v>
      </c>
      <c r="C814" s="116" t="s">
        <v>156</v>
      </c>
      <c r="D814" s="116" t="s">
        <v>86</v>
      </c>
      <c r="E814" s="116" t="s">
        <v>158</v>
      </c>
      <c r="F814" s="117">
        <v>3692.1</v>
      </c>
      <c r="G814" s="118">
        <v>3692.1</v>
      </c>
      <c r="H814" s="116" t="b">
        <v>1</v>
      </c>
      <c r="I814" s="113">
        <v>0</v>
      </c>
    </row>
    <row r="815" spans="1:9">
      <c r="A815" s="114">
        <v>46203</v>
      </c>
      <c r="B815" s="115">
        <v>46022</v>
      </c>
      <c r="C815" s="116" t="s">
        <v>156</v>
      </c>
      <c r="D815" s="116" t="s">
        <v>86</v>
      </c>
      <c r="E815" s="116" t="s">
        <v>159</v>
      </c>
      <c r="F815" s="117">
        <v>2853</v>
      </c>
      <c r="G815" s="118">
        <v>2853</v>
      </c>
      <c r="H815" s="116" t="b">
        <v>1</v>
      </c>
      <c r="I815" s="113">
        <v>0</v>
      </c>
    </row>
    <row r="816" spans="1:9">
      <c r="A816" s="114">
        <v>46203</v>
      </c>
      <c r="B816" s="115">
        <v>46022</v>
      </c>
      <c r="C816" s="116" t="s">
        <v>160</v>
      </c>
      <c r="D816" s="116" t="s">
        <v>94</v>
      </c>
      <c r="E816" s="116" t="s">
        <v>161</v>
      </c>
      <c r="F816" s="117">
        <v>4589.82</v>
      </c>
      <c r="G816" s="118">
        <v>4589.82</v>
      </c>
      <c r="H816" s="116" t="b">
        <v>1</v>
      </c>
      <c r="I816" s="113">
        <v>0</v>
      </c>
    </row>
    <row r="817" spans="1:9">
      <c r="A817" s="114">
        <v>46203</v>
      </c>
      <c r="B817" s="115">
        <v>46022</v>
      </c>
      <c r="C817" s="116" t="s">
        <v>160</v>
      </c>
      <c r="D817" s="116" t="s">
        <v>86</v>
      </c>
      <c r="E817" s="116" t="s">
        <v>162</v>
      </c>
      <c r="F817" s="117">
        <v>367.94</v>
      </c>
      <c r="G817" s="118">
        <v>367.94</v>
      </c>
      <c r="H817" s="116" t="b">
        <v>1</v>
      </c>
      <c r="I817" s="113">
        <v>0</v>
      </c>
    </row>
    <row r="818" spans="1:9">
      <c r="A818" s="114">
        <v>46203</v>
      </c>
      <c r="B818" s="115">
        <v>46022</v>
      </c>
      <c r="C818" s="116" t="s">
        <v>160</v>
      </c>
      <c r="D818" s="116" t="s">
        <v>86</v>
      </c>
      <c r="E818" s="116" t="s">
        <v>160</v>
      </c>
      <c r="F818" s="117">
        <v>900.95</v>
      </c>
      <c r="G818" s="118">
        <v>900.95</v>
      </c>
      <c r="H818" s="116" t="b">
        <v>1</v>
      </c>
      <c r="I818" s="113">
        <v>0</v>
      </c>
    </row>
    <row r="819" spans="1:9">
      <c r="A819" s="114">
        <v>46203</v>
      </c>
      <c r="B819" s="115">
        <v>46022</v>
      </c>
      <c r="C819" s="116" t="s">
        <v>160</v>
      </c>
      <c r="D819" s="116" t="s">
        <v>86</v>
      </c>
      <c r="E819" s="116" t="s">
        <v>163</v>
      </c>
      <c r="F819" s="117">
        <v>1399851.75</v>
      </c>
      <c r="G819" s="118">
        <v>1399851.75</v>
      </c>
      <c r="H819" s="116" t="b">
        <v>1</v>
      </c>
      <c r="I819" s="113">
        <v>0</v>
      </c>
    </row>
    <row r="820" spans="1:9">
      <c r="A820" s="114">
        <v>46203</v>
      </c>
      <c r="B820" s="115">
        <v>46022</v>
      </c>
      <c r="C820" s="116" t="s">
        <v>160</v>
      </c>
      <c r="D820" s="116" t="s">
        <v>87</v>
      </c>
      <c r="E820" s="116" t="s">
        <v>164</v>
      </c>
      <c r="F820" s="117">
        <v>1383.64</v>
      </c>
      <c r="G820" s="118">
        <v>1383.64</v>
      </c>
      <c r="H820" s="116" t="b">
        <v>1</v>
      </c>
      <c r="I820" s="113">
        <v>0</v>
      </c>
    </row>
    <row r="821" spans="1:9">
      <c r="A821" s="114">
        <v>46203</v>
      </c>
      <c r="B821" s="115">
        <v>46022</v>
      </c>
      <c r="C821" s="116" t="s">
        <v>160</v>
      </c>
      <c r="D821" s="116" t="s">
        <v>87</v>
      </c>
      <c r="E821" s="116" t="s">
        <v>165</v>
      </c>
      <c r="F821" s="117">
        <v>1383.64</v>
      </c>
      <c r="G821" s="118">
        <v>1383.64</v>
      </c>
      <c r="H821" s="116" t="b">
        <v>1</v>
      </c>
      <c r="I821" s="113">
        <v>0</v>
      </c>
    </row>
    <row r="822" spans="1:9">
      <c r="A822" s="114">
        <v>46203</v>
      </c>
      <c r="B822" s="115">
        <v>46022</v>
      </c>
      <c r="C822" s="116" t="s">
        <v>166</v>
      </c>
      <c r="D822" s="116" t="s">
        <v>86</v>
      </c>
      <c r="E822" s="116" t="s">
        <v>167</v>
      </c>
      <c r="F822" s="117">
        <v>1344377.22</v>
      </c>
      <c r="G822" s="118">
        <v>1344377.22</v>
      </c>
      <c r="H822" s="116" t="b">
        <v>1</v>
      </c>
      <c r="I822" s="113">
        <v>0</v>
      </c>
    </row>
    <row r="823" spans="1:9">
      <c r="A823" s="114">
        <v>46203</v>
      </c>
      <c r="B823" s="115">
        <v>46022</v>
      </c>
      <c r="C823" s="116" t="s">
        <v>166</v>
      </c>
      <c r="D823" s="116" t="s">
        <v>86</v>
      </c>
      <c r="E823" s="116" t="s">
        <v>168</v>
      </c>
      <c r="F823" s="117">
        <v>509894.24</v>
      </c>
      <c r="G823" s="118">
        <v>509894.24</v>
      </c>
      <c r="H823" s="116" t="b">
        <v>1</v>
      </c>
      <c r="I823" s="113">
        <v>0</v>
      </c>
    </row>
    <row r="824" spans="1:9">
      <c r="A824" s="114">
        <v>46203</v>
      </c>
      <c r="B824" s="115">
        <v>46022</v>
      </c>
      <c r="C824" s="116" t="s">
        <v>166</v>
      </c>
      <c r="D824" s="116" t="s">
        <v>87</v>
      </c>
      <c r="E824" s="116" t="s">
        <v>169</v>
      </c>
      <c r="F824" s="117">
        <v>50270.91</v>
      </c>
      <c r="G824" s="118">
        <v>50270.91</v>
      </c>
      <c r="H824" s="116" t="b">
        <v>1</v>
      </c>
      <c r="I824" s="113">
        <v>0</v>
      </c>
    </row>
    <row r="825" spans="1:9">
      <c r="A825" s="114">
        <v>46203</v>
      </c>
      <c r="B825" s="115">
        <v>46022</v>
      </c>
      <c r="C825" s="116" t="s">
        <v>166</v>
      </c>
      <c r="D825" s="116" t="s">
        <v>87</v>
      </c>
      <c r="E825" s="116" t="s">
        <v>170</v>
      </c>
      <c r="F825" s="117">
        <v>4270.25</v>
      </c>
      <c r="G825" s="118">
        <v>4270.25</v>
      </c>
      <c r="H825" s="116" t="b">
        <v>1</v>
      </c>
      <c r="I825" s="113">
        <v>0</v>
      </c>
    </row>
    <row r="826" spans="1:9">
      <c r="A826" s="114">
        <v>46203</v>
      </c>
      <c r="B826" s="115">
        <v>46022</v>
      </c>
      <c r="C826" s="116" t="s">
        <v>166</v>
      </c>
      <c r="D826" s="116" t="s">
        <v>87</v>
      </c>
      <c r="E826" s="116" t="s">
        <v>171</v>
      </c>
      <c r="F826" s="117">
        <v>142951.15</v>
      </c>
      <c r="G826" s="118">
        <v>142951.15</v>
      </c>
      <c r="H826" s="116" t="b">
        <v>1</v>
      </c>
      <c r="I826" s="113">
        <v>0</v>
      </c>
    </row>
    <row r="827" spans="1:9">
      <c r="A827" s="114">
        <v>46203</v>
      </c>
      <c r="B827" s="115">
        <v>46022</v>
      </c>
      <c r="C827" s="116" t="s">
        <v>166</v>
      </c>
      <c r="D827" s="116" t="s">
        <v>87</v>
      </c>
      <c r="E827" s="116" t="s">
        <v>172</v>
      </c>
      <c r="F827" s="117">
        <v>462.92</v>
      </c>
      <c r="G827" s="118">
        <v>462.92</v>
      </c>
      <c r="H827" s="116" t="b">
        <v>1</v>
      </c>
      <c r="I827" s="113">
        <v>0</v>
      </c>
    </row>
    <row r="828" spans="1:9">
      <c r="A828" s="114">
        <v>46203</v>
      </c>
      <c r="B828" s="115">
        <v>46022</v>
      </c>
      <c r="C828" s="116" t="s">
        <v>166</v>
      </c>
      <c r="D828" s="116" t="s">
        <v>87</v>
      </c>
      <c r="E828" s="116" t="s">
        <v>173</v>
      </c>
      <c r="F828" s="117">
        <v>4635.8500000000004</v>
      </c>
      <c r="G828" s="118">
        <v>4635.8500000000004</v>
      </c>
      <c r="H828" s="116" t="b">
        <v>1</v>
      </c>
      <c r="I828" s="113">
        <v>0</v>
      </c>
    </row>
    <row r="829" spans="1:9">
      <c r="A829" s="114">
        <v>46203</v>
      </c>
      <c r="B829" s="115">
        <v>46022</v>
      </c>
      <c r="C829" s="116" t="s">
        <v>166</v>
      </c>
      <c r="D829" s="116" t="s">
        <v>87</v>
      </c>
      <c r="E829" s="116" t="s">
        <v>174</v>
      </c>
      <c r="F829" s="117">
        <v>5791.22</v>
      </c>
      <c r="G829" s="118">
        <v>5791.22</v>
      </c>
      <c r="H829" s="116" t="b">
        <v>1</v>
      </c>
      <c r="I829" s="113">
        <v>0</v>
      </c>
    </row>
    <row r="830" spans="1:9">
      <c r="A830" s="114">
        <v>46203</v>
      </c>
      <c r="B830" s="115">
        <v>46022</v>
      </c>
      <c r="C830" s="116" t="s">
        <v>166</v>
      </c>
      <c r="D830" s="116" t="s">
        <v>87</v>
      </c>
      <c r="E830" s="116" t="s">
        <v>175</v>
      </c>
      <c r="F830" s="117">
        <v>4674.74</v>
      </c>
      <c r="G830" s="118">
        <v>4674.74</v>
      </c>
      <c r="H830" s="116" t="b">
        <v>1</v>
      </c>
      <c r="I830" s="113">
        <v>0</v>
      </c>
    </row>
    <row r="831" spans="1:9">
      <c r="A831" s="114">
        <v>46203</v>
      </c>
      <c r="B831" s="115">
        <v>46022</v>
      </c>
      <c r="C831" s="116" t="s">
        <v>166</v>
      </c>
      <c r="D831" s="116" t="s">
        <v>87</v>
      </c>
      <c r="E831" s="116" t="s">
        <v>176</v>
      </c>
      <c r="F831" s="117">
        <v>1313</v>
      </c>
      <c r="G831" s="118">
        <v>1313</v>
      </c>
      <c r="H831" s="116" t="b">
        <v>1</v>
      </c>
      <c r="I831" s="113">
        <v>0</v>
      </c>
    </row>
    <row r="832" spans="1:9">
      <c r="A832" s="114">
        <v>46203</v>
      </c>
      <c r="B832" s="115">
        <v>46022</v>
      </c>
      <c r="C832" s="116" t="s">
        <v>166</v>
      </c>
      <c r="D832" s="116" t="s">
        <v>87</v>
      </c>
      <c r="E832" s="116" t="s">
        <v>177</v>
      </c>
      <c r="F832" s="117">
        <v>23692.98</v>
      </c>
      <c r="G832" s="118">
        <v>23692.98</v>
      </c>
      <c r="H832" s="116" t="b">
        <v>1</v>
      </c>
      <c r="I832" s="113">
        <v>0</v>
      </c>
    </row>
    <row r="833" spans="1:9">
      <c r="A833" s="114">
        <v>46203</v>
      </c>
      <c r="B833" s="115">
        <v>46022</v>
      </c>
      <c r="C833" s="116" t="s">
        <v>178</v>
      </c>
      <c r="D833" s="116" t="s">
        <v>86</v>
      </c>
      <c r="E833" s="116" t="s">
        <v>179</v>
      </c>
      <c r="F833" s="117">
        <v>3994.48</v>
      </c>
      <c r="G833" s="118">
        <v>3994.48</v>
      </c>
      <c r="H833" s="116" t="b">
        <v>1</v>
      </c>
      <c r="I833" s="113">
        <v>0</v>
      </c>
    </row>
    <row r="834" spans="1:9">
      <c r="A834" s="114">
        <v>46203</v>
      </c>
      <c r="B834" s="115">
        <v>46022</v>
      </c>
      <c r="C834" s="116" t="s">
        <v>178</v>
      </c>
      <c r="D834" s="116" t="s">
        <v>86</v>
      </c>
      <c r="E834" s="116" t="s">
        <v>180</v>
      </c>
      <c r="F834" s="117">
        <v>41404.300000000003</v>
      </c>
      <c r="G834" s="118">
        <v>41404.300000000003</v>
      </c>
      <c r="H834" s="116" t="b">
        <v>1</v>
      </c>
      <c r="I834" s="113">
        <v>0</v>
      </c>
    </row>
    <row r="835" spans="1:9">
      <c r="A835" s="114">
        <v>46203</v>
      </c>
      <c r="B835" s="115">
        <v>46022</v>
      </c>
      <c r="C835" s="116" t="s">
        <v>178</v>
      </c>
      <c r="D835" s="116" t="s">
        <v>86</v>
      </c>
      <c r="E835" s="116" t="s">
        <v>181</v>
      </c>
      <c r="F835" s="117">
        <v>3718.07</v>
      </c>
      <c r="G835" s="118">
        <v>3718.07</v>
      </c>
      <c r="H835" s="116" t="b">
        <v>1</v>
      </c>
      <c r="I835" s="113">
        <v>0</v>
      </c>
    </row>
    <row r="836" spans="1:9">
      <c r="A836" s="114">
        <v>46203</v>
      </c>
      <c r="B836" s="115">
        <v>46022</v>
      </c>
      <c r="C836" s="116" t="s">
        <v>178</v>
      </c>
      <c r="D836" s="116" t="s">
        <v>86</v>
      </c>
      <c r="E836" s="116" t="s">
        <v>182</v>
      </c>
      <c r="F836" s="117">
        <v>664400.1</v>
      </c>
      <c r="G836" s="118">
        <v>664400.1</v>
      </c>
      <c r="H836" s="116" t="b">
        <v>1</v>
      </c>
      <c r="I836" s="113">
        <v>0</v>
      </c>
    </row>
    <row r="837" spans="1:9">
      <c r="A837" s="114">
        <v>46203</v>
      </c>
      <c r="B837" s="115">
        <v>46022</v>
      </c>
      <c r="C837" s="116" t="s">
        <v>178</v>
      </c>
      <c r="D837" s="116" t="s">
        <v>87</v>
      </c>
      <c r="E837" s="116" t="s">
        <v>183</v>
      </c>
      <c r="F837" s="117">
        <v>129339.83</v>
      </c>
      <c r="G837" s="118">
        <v>129339.83</v>
      </c>
      <c r="H837" s="116" t="b">
        <v>1</v>
      </c>
      <c r="I837" s="113">
        <v>0</v>
      </c>
    </row>
    <row r="838" spans="1:9">
      <c r="A838" s="114">
        <v>46203</v>
      </c>
      <c r="B838" s="115">
        <v>46022</v>
      </c>
      <c r="C838" s="116" t="s">
        <v>184</v>
      </c>
      <c r="D838" s="116" t="s">
        <v>86</v>
      </c>
      <c r="E838" s="116" t="s">
        <v>185</v>
      </c>
      <c r="F838" s="117">
        <v>2598.86</v>
      </c>
      <c r="G838" s="118">
        <v>2598.86</v>
      </c>
      <c r="H838" s="116" t="b">
        <v>1</v>
      </c>
      <c r="I838" s="113">
        <v>0</v>
      </c>
    </row>
    <row r="839" spans="1:9">
      <c r="A839" s="114">
        <v>46203</v>
      </c>
      <c r="B839" s="115">
        <v>46022</v>
      </c>
      <c r="C839" s="116" t="s">
        <v>184</v>
      </c>
      <c r="D839" s="116" t="s">
        <v>86</v>
      </c>
      <c r="E839" s="116" t="s">
        <v>186</v>
      </c>
      <c r="F839" s="117">
        <v>17081.12</v>
      </c>
      <c r="G839" s="118">
        <v>17081.12</v>
      </c>
      <c r="H839" s="116" t="b">
        <v>1</v>
      </c>
      <c r="I839" s="113">
        <v>0</v>
      </c>
    </row>
    <row r="840" spans="1:9">
      <c r="A840" s="114">
        <v>46203</v>
      </c>
      <c r="B840" s="115">
        <v>46022</v>
      </c>
      <c r="C840" s="116" t="s">
        <v>184</v>
      </c>
      <c r="D840" s="116" t="s">
        <v>86</v>
      </c>
      <c r="E840" s="116" t="s">
        <v>187</v>
      </c>
      <c r="F840" s="117">
        <v>152210.93</v>
      </c>
      <c r="G840" s="118">
        <v>152210.93</v>
      </c>
      <c r="H840" s="116" t="b">
        <v>1</v>
      </c>
      <c r="I840" s="113">
        <v>0</v>
      </c>
    </row>
    <row r="841" spans="1:9">
      <c r="A841" s="114">
        <v>46203</v>
      </c>
      <c r="B841" s="115">
        <v>46022</v>
      </c>
      <c r="C841" s="116" t="s">
        <v>184</v>
      </c>
      <c r="D841" s="116" t="s">
        <v>86</v>
      </c>
      <c r="E841" s="116" t="s">
        <v>188</v>
      </c>
      <c r="F841" s="117">
        <v>4697.75</v>
      </c>
      <c r="G841" s="118">
        <v>4697.75</v>
      </c>
      <c r="H841" s="116" t="b">
        <v>1</v>
      </c>
      <c r="I841" s="113">
        <v>0</v>
      </c>
    </row>
    <row r="842" spans="1:9">
      <c r="A842" s="114">
        <v>46203</v>
      </c>
      <c r="B842" s="115">
        <v>46022</v>
      </c>
      <c r="C842" s="116" t="s">
        <v>184</v>
      </c>
      <c r="D842" s="116" t="s">
        <v>86</v>
      </c>
      <c r="E842" s="116" t="s">
        <v>189</v>
      </c>
      <c r="F842" s="117">
        <v>6272.5</v>
      </c>
      <c r="G842" s="118">
        <v>6272.5</v>
      </c>
      <c r="H842" s="116" t="b">
        <v>1</v>
      </c>
      <c r="I842" s="113">
        <v>0</v>
      </c>
    </row>
    <row r="843" spans="1:9">
      <c r="A843" s="114">
        <v>46203</v>
      </c>
      <c r="B843" s="115">
        <v>46022</v>
      </c>
      <c r="C843" s="116" t="s">
        <v>184</v>
      </c>
      <c r="D843" s="116" t="s">
        <v>87</v>
      </c>
      <c r="E843" s="116" t="s">
        <v>190</v>
      </c>
      <c r="F843" s="117">
        <v>16054.3</v>
      </c>
      <c r="G843" s="118">
        <v>16054.3</v>
      </c>
      <c r="H843" s="116" t="b">
        <v>1</v>
      </c>
      <c r="I843" s="113">
        <v>0</v>
      </c>
    </row>
    <row r="844" spans="1:9">
      <c r="A844" s="114">
        <v>46203</v>
      </c>
      <c r="B844" s="115">
        <v>46022</v>
      </c>
      <c r="C844" s="116" t="s">
        <v>184</v>
      </c>
      <c r="D844" s="116" t="s">
        <v>87</v>
      </c>
      <c r="E844" s="116" t="s">
        <v>191</v>
      </c>
      <c r="F844" s="117">
        <v>6057.41</v>
      </c>
      <c r="G844" s="118">
        <v>6057.41</v>
      </c>
      <c r="H844" s="116" t="b">
        <v>1</v>
      </c>
      <c r="I844" s="113">
        <v>0</v>
      </c>
    </row>
    <row r="845" spans="1:9">
      <c r="A845" s="107">
        <v>46203</v>
      </c>
      <c r="B845" s="108">
        <v>46022</v>
      </c>
      <c r="C845" s="109" t="s">
        <v>184</v>
      </c>
      <c r="D845" s="109" t="s">
        <v>87</v>
      </c>
      <c r="E845" s="109" t="s">
        <v>192</v>
      </c>
      <c r="F845" s="110">
        <v>3427.98</v>
      </c>
      <c r="G845" s="111">
        <v>3427.98</v>
      </c>
      <c r="H845" s="109" t="b">
        <v>1</v>
      </c>
      <c r="I845" s="113">
        <v>0</v>
      </c>
    </row>
    <row r="846" spans="1:9">
      <c r="A846" s="114">
        <v>46203</v>
      </c>
      <c r="B846" s="115">
        <v>46022</v>
      </c>
      <c r="C846" s="116" t="s">
        <v>193</v>
      </c>
      <c r="D846" s="116" t="s">
        <v>94</v>
      </c>
      <c r="E846" s="116" t="s">
        <v>194</v>
      </c>
      <c r="F846" s="117">
        <v>1588.67</v>
      </c>
      <c r="G846" s="118">
        <v>1588.67</v>
      </c>
      <c r="H846" s="116" t="b">
        <v>1</v>
      </c>
      <c r="I846" s="113">
        <v>0</v>
      </c>
    </row>
    <row r="847" spans="1:9">
      <c r="A847" s="114">
        <v>46203</v>
      </c>
      <c r="B847" s="115">
        <v>46022</v>
      </c>
      <c r="C847" s="116" t="s">
        <v>193</v>
      </c>
      <c r="D847" s="116" t="s">
        <v>94</v>
      </c>
      <c r="E847" s="116" t="s">
        <v>195</v>
      </c>
      <c r="F847" s="117">
        <v>191.97</v>
      </c>
      <c r="G847" s="118">
        <v>191.97</v>
      </c>
      <c r="H847" s="116" t="b">
        <v>1</v>
      </c>
      <c r="I847" s="113">
        <v>0</v>
      </c>
    </row>
    <row r="848" spans="1:9">
      <c r="A848" s="114">
        <v>46203</v>
      </c>
      <c r="B848" s="115">
        <v>46022</v>
      </c>
      <c r="C848" s="116" t="s">
        <v>193</v>
      </c>
      <c r="D848" s="116" t="s">
        <v>86</v>
      </c>
      <c r="E848" s="116" t="s">
        <v>196</v>
      </c>
      <c r="F848" s="117">
        <v>25340.91</v>
      </c>
      <c r="G848" s="118">
        <v>25340.91</v>
      </c>
      <c r="H848" s="116" t="b">
        <v>1</v>
      </c>
      <c r="I848" s="113">
        <v>0</v>
      </c>
    </row>
    <row r="849" spans="1:9">
      <c r="A849" s="114">
        <v>46203</v>
      </c>
      <c r="B849" s="115">
        <v>46022</v>
      </c>
      <c r="C849" s="116" t="s">
        <v>193</v>
      </c>
      <c r="D849" s="116" t="s">
        <v>86</v>
      </c>
      <c r="E849" s="116" t="s">
        <v>197</v>
      </c>
      <c r="F849" s="117">
        <v>2409127.6800000002</v>
      </c>
      <c r="G849" s="118">
        <v>2392461.02</v>
      </c>
      <c r="H849" s="116" t="b">
        <v>0</v>
      </c>
      <c r="I849" s="113">
        <v>-16666.660000000149</v>
      </c>
    </row>
    <row r="850" spans="1:9">
      <c r="A850" s="114">
        <v>46203</v>
      </c>
      <c r="B850" s="115">
        <v>46022</v>
      </c>
      <c r="C850" s="116" t="s">
        <v>193</v>
      </c>
      <c r="D850" s="116" t="s">
        <v>86</v>
      </c>
      <c r="E850" s="116" t="s">
        <v>198</v>
      </c>
      <c r="F850" s="117">
        <v>71173.570000000007</v>
      </c>
      <c r="G850" s="118">
        <v>87840.23</v>
      </c>
      <c r="H850" s="116" t="b">
        <v>0</v>
      </c>
      <c r="I850" s="113">
        <v>16666.659999999989</v>
      </c>
    </row>
    <row r="851" spans="1:9">
      <c r="A851" s="114">
        <v>46203</v>
      </c>
      <c r="B851" s="115">
        <v>46022</v>
      </c>
      <c r="C851" s="116" t="s">
        <v>193</v>
      </c>
      <c r="D851" s="116" t="s">
        <v>87</v>
      </c>
      <c r="E851" s="116" t="s">
        <v>88</v>
      </c>
      <c r="F851" s="117">
        <v>1730.7</v>
      </c>
      <c r="G851" s="118">
        <v>1730.7</v>
      </c>
      <c r="H851" s="116" t="b">
        <v>1</v>
      </c>
      <c r="I851" s="113">
        <v>0</v>
      </c>
    </row>
    <row r="852" spans="1:9">
      <c r="A852" s="107">
        <v>46203</v>
      </c>
      <c r="B852" s="108">
        <v>46022</v>
      </c>
      <c r="C852" s="109" t="s">
        <v>193</v>
      </c>
      <c r="D852" s="109" t="s">
        <v>87</v>
      </c>
      <c r="E852" s="109" t="s">
        <v>199</v>
      </c>
      <c r="F852" s="110">
        <v>91071.45</v>
      </c>
      <c r="G852" s="111">
        <v>91071.45</v>
      </c>
      <c r="H852" s="109" t="b">
        <v>1</v>
      </c>
      <c r="I852" s="113">
        <v>0</v>
      </c>
    </row>
    <row r="853" spans="1:9">
      <c r="A853" s="114">
        <v>46203</v>
      </c>
      <c r="B853" s="115">
        <v>46022</v>
      </c>
      <c r="C853" s="116" t="s">
        <v>193</v>
      </c>
      <c r="D853" s="116" t="s">
        <v>87</v>
      </c>
      <c r="E853" s="116" t="s">
        <v>200</v>
      </c>
      <c r="F853" s="117">
        <v>13240.24</v>
      </c>
      <c r="G853" s="118">
        <v>13240.24</v>
      </c>
      <c r="H853" s="116" t="b">
        <v>1</v>
      </c>
      <c r="I853" s="113">
        <v>0</v>
      </c>
    </row>
    <row r="854" spans="1:9">
      <c r="A854" s="114">
        <v>46203</v>
      </c>
      <c r="B854" s="115">
        <v>46022</v>
      </c>
      <c r="C854" s="116" t="s">
        <v>193</v>
      </c>
      <c r="D854" s="116" t="s">
        <v>87</v>
      </c>
      <c r="E854" s="116" t="s">
        <v>201</v>
      </c>
      <c r="F854" s="117">
        <v>11764.08</v>
      </c>
      <c r="G854" s="118">
        <v>11764.08</v>
      </c>
      <c r="H854" s="116" t="b">
        <v>1</v>
      </c>
      <c r="I854" s="113">
        <v>0</v>
      </c>
    </row>
    <row r="855" spans="1:9">
      <c r="A855" s="114">
        <v>46203</v>
      </c>
      <c r="B855" s="115">
        <v>46022</v>
      </c>
      <c r="C855" s="116" t="s">
        <v>193</v>
      </c>
      <c r="D855" s="116" t="s">
        <v>87</v>
      </c>
      <c r="E855" s="116" t="s">
        <v>202</v>
      </c>
      <c r="F855" s="117">
        <v>25970.61</v>
      </c>
      <c r="G855" s="118">
        <v>25970.61</v>
      </c>
      <c r="H855" s="116" t="b">
        <v>1</v>
      </c>
      <c r="I855" s="113">
        <v>0</v>
      </c>
    </row>
    <row r="856" spans="1:9">
      <c r="A856" s="114">
        <v>46203</v>
      </c>
      <c r="B856" s="115">
        <v>46022</v>
      </c>
      <c r="C856" s="116" t="s">
        <v>193</v>
      </c>
      <c r="D856" s="116" t="s">
        <v>87</v>
      </c>
      <c r="E856" s="116" t="s">
        <v>203</v>
      </c>
      <c r="F856" s="117">
        <v>14976.1</v>
      </c>
      <c r="G856" s="118">
        <v>14976.1</v>
      </c>
      <c r="H856" s="116" t="b">
        <v>1</v>
      </c>
      <c r="I856" s="113">
        <v>0</v>
      </c>
    </row>
    <row r="857" spans="1:9">
      <c r="A857" s="114">
        <v>46203</v>
      </c>
      <c r="B857" s="115">
        <v>46022</v>
      </c>
      <c r="C857" s="116" t="s">
        <v>193</v>
      </c>
      <c r="D857" s="116" t="s">
        <v>87</v>
      </c>
      <c r="E857" s="116" t="s">
        <v>204</v>
      </c>
      <c r="F857" s="117">
        <v>9439.5300000000007</v>
      </c>
      <c r="G857" s="118">
        <v>9439.5300000000007</v>
      </c>
      <c r="H857" s="116" t="b">
        <v>1</v>
      </c>
      <c r="I857" s="113">
        <v>0</v>
      </c>
    </row>
    <row r="858" spans="1:9">
      <c r="A858" s="114">
        <v>46203</v>
      </c>
      <c r="B858" s="115">
        <v>46022</v>
      </c>
      <c r="C858" s="116" t="s">
        <v>193</v>
      </c>
      <c r="D858" s="116" t="s">
        <v>87</v>
      </c>
      <c r="E858" s="116" t="s">
        <v>205</v>
      </c>
      <c r="F858" s="117">
        <v>48416.3</v>
      </c>
      <c r="G858" s="118">
        <v>48416.3</v>
      </c>
      <c r="H858" s="116" t="b">
        <v>1</v>
      </c>
      <c r="I858" s="113">
        <v>0</v>
      </c>
    </row>
    <row r="859" spans="1:9">
      <c r="A859" s="114">
        <v>46203</v>
      </c>
      <c r="B859" s="115">
        <v>46022</v>
      </c>
      <c r="C859" s="116" t="s">
        <v>206</v>
      </c>
      <c r="D859" s="116" t="s">
        <v>86</v>
      </c>
      <c r="E859" s="116" t="s">
        <v>207</v>
      </c>
      <c r="F859" s="117">
        <v>237878.95</v>
      </c>
      <c r="G859" s="118">
        <v>237878.95</v>
      </c>
      <c r="H859" s="116" t="b">
        <v>1</v>
      </c>
      <c r="I859" s="113">
        <v>0</v>
      </c>
    </row>
    <row r="860" spans="1:9">
      <c r="A860" s="114">
        <v>46203</v>
      </c>
      <c r="B860" s="115">
        <v>46022</v>
      </c>
      <c r="C860" s="116" t="s">
        <v>206</v>
      </c>
      <c r="D860" s="116" t="s">
        <v>87</v>
      </c>
      <c r="E860" s="116" t="s">
        <v>208</v>
      </c>
      <c r="F860" s="117">
        <v>14086.09</v>
      </c>
      <c r="G860" s="118">
        <v>14086.09</v>
      </c>
      <c r="H860" s="116" t="b">
        <v>1</v>
      </c>
      <c r="I860" s="113">
        <v>0</v>
      </c>
    </row>
    <row r="861" spans="1:9">
      <c r="A861" s="114">
        <v>46203</v>
      </c>
      <c r="B861" s="115">
        <v>46022</v>
      </c>
      <c r="C861" s="116" t="s">
        <v>209</v>
      </c>
      <c r="D861" s="116" t="s">
        <v>86</v>
      </c>
      <c r="E861" s="116" t="s">
        <v>210</v>
      </c>
      <c r="F861" s="117">
        <v>26470.25</v>
      </c>
      <c r="G861" s="118">
        <v>26470.25</v>
      </c>
      <c r="H861" s="116" t="b">
        <v>1</v>
      </c>
      <c r="I861" s="113">
        <v>0</v>
      </c>
    </row>
    <row r="862" spans="1:9">
      <c r="A862" s="114">
        <v>46203</v>
      </c>
      <c r="B862" s="115">
        <v>46022</v>
      </c>
      <c r="C862" s="116" t="s">
        <v>209</v>
      </c>
      <c r="D862" s="116" t="s">
        <v>86</v>
      </c>
      <c r="E862" s="116" t="s">
        <v>211</v>
      </c>
      <c r="F862" s="117">
        <v>83799.56</v>
      </c>
      <c r="G862" s="118">
        <v>83799.56</v>
      </c>
      <c r="H862" s="116" t="b">
        <v>1</v>
      </c>
      <c r="I862" s="113">
        <v>0</v>
      </c>
    </row>
    <row r="863" spans="1:9">
      <c r="A863" s="114">
        <v>46203</v>
      </c>
      <c r="B863" s="115">
        <v>46022</v>
      </c>
      <c r="C863" s="116" t="s">
        <v>209</v>
      </c>
      <c r="D863" s="116" t="s">
        <v>86</v>
      </c>
      <c r="E863" s="116" t="s">
        <v>212</v>
      </c>
      <c r="F863" s="117">
        <v>20425.509999999998</v>
      </c>
      <c r="G863" s="118">
        <v>20425.509999999998</v>
      </c>
      <c r="H863" s="116" t="b">
        <v>1</v>
      </c>
      <c r="I863" s="113">
        <v>0</v>
      </c>
    </row>
    <row r="864" spans="1:9">
      <c r="A864" s="114">
        <v>46203</v>
      </c>
      <c r="B864" s="115">
        <v>46022</v>
      </c>
      <c r="C864" s="116" t="s">
        <v>209</v>
      </c>
      <c r="D864" s="116" t="s">
        <v>86</v>
      </c>
      <c r="E864" s="116" t="s">
        <v>213</v>
      </c>
      <c r="F864" s="117">
        <v>1106.5899999999999</v>
      </c>
      <c r="G864" s="118">
        <v>1106.5899999999999</v>
      </c>
      <c r="H864" s="116" t="b">
        <v>1</v>
      </c>
      <c r="I864" s="113">
        <v>0</v>
      </c>
    </row>
    <row r="865" spans="1:9">
      <c r="A865" s="114">
        <v>46203</v>
      </c>
      <c r="B865" s="115">
        <v>46022</v>
      </c>
      <c r="C865" s="116" t="s">
        <v>209</v>
      </c>
      <c r="D865" s="116" t="s">
        <v>86</v>
      </c>
      <c r="E865" s="116" t="s">
        <v>214</v>
      </c>
      <c r="F865" s="117">
        <v>2642592.0099999998</v>
      </c>
      <c r="G865" s="118">
        <v>2642592.0099999998</v>
      </c>
      <c r="H865" s="116" t="b">
        <v>1</v>
      </c>
      <c r="I865" s="113">
        <v>0</v>
      </c>
    </row>
    <row r="866" spans="1:9">
      <c r="A866" s="114">
        <v>46203</v>
      </c>
      <c r="B866" s="115">
        <v>46022</v>
      </c>
      <c r="C866" s="116" t="s">
        <v>209</v>
      </c>
      <c r="D866" s="116" t="s">
        <v>86</v>
      </c>
      <c r="E866" s="116" t="s">
        <v>215</v>
      </c>
      <c r="F866" s="117">
        <v>170175.72</v>
      </c>
      <c r="G866" s="118">
        <v>170175.72</v>
      </c>
      <c r="H866" s="116" t="b">
        <v>1</v>
      </c>
      <c r="I866" s="113">
        <v>0</v>
      </c>
    </row>
    <row r="867" spans="1:9">
      <c r="A867" s="114">
        <v>46203</v>
      </c>
      <c r="B867" s="115">
        <v>46022</v>
      </c>
      <c r="C867" s="116" t="s">
        <v>209</v>
      </c>
      <c r="D867" s="116" t="s">
        <v>86</v>
      </c>
      <c r="E867" s="116" t="s">
        <v>216</v>
      </c>
      <c r="F867" s="117">
        <v>59670.95</v>
      </c>
      <c r="G867" s="118">
        <v>59670.95</v>
      </c>
      <c r="H867" s="116" t="b">
        <v>1</v>
      </c>
      <c r="I867" s="113">
        <v>0</v>
      </c>
    </row>
    <row r="868" spans="1:9">
      <c r="A868" s="114">
        <v>46203</v>
      </c>
      <c r="B868" s="115">
        <v>46022</v>
      </c>
      <c r="C868" s="116" t="s">
        <v>209</v>
      </c>
      <c r="D868" s="116" t="s">
        <v>86</v>
      </c>
      <c r="E868" s="116" t="s">
        <v>217</v>
      </c>
      <c r="F868" s="117">
        <v>117936.02</v>
      </c>
      <c r="G868" s="118">
        <v>117936.02</v>
      </c>
      <c r="H868" s="116" t="b">
        <v>1</v>
      </c>
      <c r="I868" s="113">
        <v>0</v>
      </c>
    </row>
    <row r="869" spans="1:9">
      <c r="A869" s="114">
        <v>46203</v>
      </c>
      <c r="B869" s="115">
        <v>46022</v>
      </c>
      <c r="C869" s="116" t="s">
        <v>209</v>
      </c>
      <c r="D869" s="116" t="s">
        <v>87</v>
      </c>
      <c r="E869" s="116" t="s">
        <v>218</v>
      </c>
      <c r="F869" s="117">
        <v>2083.59</v>
      </c>
      <c r="G869" s="118">
        <v>2083.59</v>
      </c>
      <c r="H869" s="116" t="b">
        <v>1</v>
      </c>
      <c r="I869" s="113">
        <v>0</v>
      </c>
    </row>
    <row r="870" spans="1:9">
      <c r="A870" s="114">
        <v>46203</v>
      </c>
      <c r="B870" s="115">
        <v>46022</v>
      </c>
      <c r="C870" s="116" t="s">
        <v>209</v>
      </c>
      <c r="D870" s="116" t="s">
        <v>87</v>
      </c>
      <c r="E870" s="116" t="s">
        <v>219</v>
      </c>
      <c r="F870" s="117">
        <v>1407.86</v>
      </c>
      <c r="G870" s="118">
        <v>1407.86</v>
      </c>
      <c r="H870" s="116" t="b">
        <v>1</v>
      </c>
      <c r="I870" s="113">
        <v>0</v>
      </c>
    </row>
    <row r="871" spans="1:9">
      <c r="A871" s="114">
        <v>46203</v>
      </c>
      <c r="B871" s="115">
        <v>46022</v>
      </c>
      <c r="C871" s="116" t="s">
        <v>209</v>
      </c>
      <c r="D871" s="116" t="s">
        <v>87</v>
      </c>
      <c r="E871" s="116" t="s">
        <v>220</v>
      </c>
      <c r="F871" s="117">
        <v>22906.639999999999</v>
      </c>
      <c r="G871" s="118">
        <v>22906.639999999999</v>
      </c>
      <c r="H871" s="116" t="b">
        <v>1</v>
      </c>
      <c r="I871" s="113">
        <v>0</v>
      </c>
    </row>
    <row r="872" spans="1:9">
      <c r="A872" s="114">
        <v>46203</v>
      </c>
      <c r="B872" s="115">
        <v>46022</v>
      </c>
      <c r="C872" s="116" t="s">
        <v>209</v>
      </c>
      <c r="D872" s="116" t="s">
        <v>87</v>
      </c>
      <c r="E872" s="116" t="s">
        <v>221</v>
      </c>
      <c r="F872" s="117">
        <v>13400.1</v>
      </c>
      <c r="G872" s="118">
        <v>13400.1</v>
      </c>
      <c r="H872" s="116" t="b">
        <v>1</v>
      </c>
      <c r="I872" s="113">
        <v>0</v>
      </c>
    </row>
    <row r="873" spans="1:9">
      <c r="A873" s="114">
        <v>46203</v>
      </c>
      <c r="B873" s="115">
        <v>46022</v>
      </c>
      <c r="C873" s="116" t="s">
        <v>209</v>
      </c>
      <c r="D873" s="116" t="s">
        <v>87</v>
      </c>
      <c r="E873" s="116" t="s">
        <v>222</v>
      </c>
      <c r="F873" s="117">
        <v>5918.38</v>
      </c>
      <c r="G873" s="118">
        <v>5918.38</v>
      </c>
      <c r="H873" s="116" t="b">
        <v>1</v>
      </c>
      <c r="I873" s="113">
        <v>0</v>
      </c>
    </row>
    <row r="874" spans="1:9">
      <c r="A874" s="114">
        <v>46203</v>
      </c>
      <c r="B874" s="115">
        <v>46022</v>
      </c>
      <c r="C874" s="116" t="s">
        <v>209</v>
      </c>
      <c r="D874" s="116" t="s">
        <v>87</v>
      </c>
      <c r="E874" s="116" t="s">
        <v>223</v>
      </c>
      <c r="F874" s="117">
        <v>660.57</v>
      </c>
      <c r="G874" s="118">
        <v>660.57</v>
      </c>
      <c r="H874" s="116" t="b">
        <v>1</v>
      </c>
      <c r="I874" s="113">
        <v>0</v>
      </c>
    </row>
    <row r="875" spans="1:9">
      <c r="A875" s="114">
        <v>46203</v>
      </c>
      <c r="B875" s="115">
        <v>46022</v>
      </c>
      <c r="C875" s="116" t="s">
        <v>224</v>
      </c>
      <c r="D875" s="116" t="s">
        <v>86</v>
      </c>
      <c r="E875" s="116" t="s">
        <v>225</v>
      </c>
      <c r="F875" s="117">
        <v>59177.64</v>
      </c>
      <c r="G875" s="118">
        <v>59177.64</v>
      </c>
      <c r="H875" s="116" t="b">
        <v>1</v>
      </c>
      <c r="I875" s="113">
        <v>0</v>
      </c>
    </row>
    <row r="876" spans="1:9">
      <c r="A876" s="114">
        <v>46203</v>
      </c>
      <c r="B876" s="115">
        <v>46022</v>
      </c>
      <c r="C876" s="116" t="s">
        <v>224</v>
      </c>
      <c r="D876" s="116" t="s">
        <v>86</v>
      </c>
      <c r="E876" s="116" t="s">
        <v>226</v>
      </c>
      <c r="F876" s="117">
        <v>318202.65000000002</v>
      </c>
      <c r="G876" s="118">
        <v>318202.65000000002</v>
      </c>
      <c r="H876" s="116" t="b">
        <v>1</v>
      </c>
      <c r="I876" s="113">
        <v>0</v>
      </c>
    </row>
    <row r="877" spans="1:9">
      <c r="A877" s="114">
        <v>46203</v>
      </c>
      <c r="B877" s="115">
        <v>46022</v>
      </c>
      <c r="C877" s="116" t="s">
        <v>224</v>
      </c>
      <c r="D877" s="116" t="s">
        <v>87</v>
      </c>
      <c r="E877" s="116" t="s">
        <v>227</v>
      </c>
      <c r="F877" s="117">
        <v>41408.400000000001</v>
      </c>
      <c r="G877" s="118">
        <v>41408.400000000001</v>
      </c>
      <c r="H877" s="116" t="b">
        <v>1</v>
      </c>
      <c r="I877" s="113">
        <v>0</v>
      </c>
    </row>
    <row r="878" spans="1:9">
      <c r="A878" s="114">
        <v>46203</v>
      </c>
      <c r="B878" s="115">
        <v>46022</v>
      </c>
      <c r="C878" s="116" t="s">
        <v>228</v>
      </c>
      <c r="D878" s="116" t="s">
        <v>86</v>
      </c>
      <c r="E878" s="116" t="s">
        <v>229</v>
      </c>
      <c r="F878" s="117">
        <v>4870034.4000000004</v>
      </c>
      <c r="G878" s="118">
        <v>4870034.4000000004</v>
      </c>
      <c r="H878" s="116" t="b">
        <v>1</v>
      </c>
      <c r="I878" s="113">
        <v>0</v>
      </c>
    </row>
    <row r="879" spans="1:9">
      <c r="A879" s="114">
        <v>46203</v>
      </c>
      <c r="B879" s="115">
        <v>46022</v>
      </c>
      <c r="C879" s="116" t="s">
        <v>228</v>
      </c>
      <c r="D879" s="116" t="s">
        <v>87</v>
      </c>
      <c r="E879" s="116" t="s">
        <v>88</v>
      </c>
      <c r="F879" s="117">
        <v>1768.69</v>
      </c>
      <c r="G879" s="118">
        <v>1768.69</v>
      </c>
      <c r="H879" s="116" t="b">
        <v>1</v>
      </c>
      <c r="I879" s="113">
        <v>0</v>
      </c>
    </row>
    <row r="880" spans="1:9">
      <c r="A880" s="114">
        <v>46203</v>
      </c>
      <c r="B880" s="115">
        <v>46022</v>
      </c>
      <c r="C880" s="116" t="s">
        <v>230</v>
      </c>
      <c r="D880" s="116" t="s">
        <v>94</v>
      </c>
      <c r="E880" s="116" t="s">
        <v>231</v>
      </c>
      <c r="F880" s="117">
        <v>10995.33</v>
      </c>
      <c r="G880" s="118">
        <v>10995.33</v>
      </c>
      <c r="H880" s="116" t="b">
        <v>1</v>
      </c>
      <c r="I880" s="113">
        <v>0</v>
      </c>
    </row>
    <row r="881" spans="1:9">
      <c r="A881" s="114">
        <v>46203</v>
      </c>
      <c r="B881" s="115">
        <v>46022</v>
      </c>
      <c r="C881" s="116" t="s">
        <v>230</v>
      </c>
      <c r="D881" s="116" t="s">
        <v>94</v>
      </c>
      <c r="E881" s="116" t="s">
        <v>232</v>
      </c>
      <c r="F881" s="117">
        <v>5324.45</v>
      </c>
      <c r="G881" s="118">
        <v>5324.45</v>
      </c>
      <c r="H881" s="116" t="b">
        <v>1</v>
      </c>
      <c r="I881" s="113">
        <v>0</v>
      </c>
    </row>
    <row r="882" spans="1:9">
      <c r="A882" s="114">
        <v>46203</v>
      </c>
      <c r="B882" s="115">
        <v>46022</v>
      </c>
      <c r="C882" s="116" t="s">
        <v>230</v>
      </c>
      <c r="D882" s="116" t="s">
        <v>86</v>
      </c>
      <c r="E882" s="116" t="s">
        <v>233</v>
      </c>
      <c r="F882" s="117">
        <v>10122910.800000001</v>
      </c>
      <c r="G882" s="118">
        <v>10122910.800000001</v>
      </c>
      <c r="H882" s="116" t="b">
        <v>1</v>
      </c>
      <c r="I882" s="113">
        <v>0</v>
      </c>
    </row>
    <row r="883" spans="1:9">
      <c r="A883" s="114">
        <v>46203</v>
      </c>
      <c r="B883" s="115">
        <v>46022</v>
      </c>
      <c r="C883" s="116" t="s">
        <v>230</v>
      </c>
      <c r="D883" s="116" t="s">
        <v>86</v>
      </c>
      <c r="E883" s="116" t="s">
        <v>234</v>
      </c>
      <c r="F883" s="117">
        <v>4064815.22</v>
      </c>
      <c r="G883" s="118">
        <v>4064815.22</v>
      </c>
      <c r="H883" s="116" t="b">
        <v>1</v>
      </c>
      <c r="I883" s="113">
        <v>0</v>
      </c>
    </row>
    <row r="884" spans="1:9">
      <c r="A884" s="114">
        <v>46203</v>
      </c>
      <c r="B884" s="115">
        <v>46022</v>
      </c>
      <c r="C884" s="116" t="s">
        <v>230</v>
      </c>
      <c r="D884" s="116" t="s">
        <v>86</v>
      </c>
      <c r="E884" s="116" t="s">
        <v>235</v>
      </c>
      <c r="F884" s="117">
        <v>16595157.199999999</v>
      </c>
      <c r="G884" s="118">
        <v>16595157.199999999</v>
      </c>
      <c r="H884" s="116" t="b">
        <v>1</v>
      </c>
      <c r="I884" s="113">
        <v>0</v>
      </c>
    </row>
    <row r="885" spans="1:9">
      <c r="A885" s="114">
        <v>46203</v>
      </c>
      <c r="B885" s="115">
        <v>46022</v>
      </c>
      <c r="C885" s="116" t="s">
        <v>230</v>
      </c>
      <c r="D885" s="116" t="s">
        <v>87</v>
      </c>
      <c r="E885" s="116" t="s">
        <v>88</v>
      </c>
      <c r="F885" s="117">
        <v>29634.94</v>
      </c>
      <c r="G885" s="118">
        <v>29634.94</v>
      </c>
      <c r="H885" s="116" t="b">
        <v>1</v>
      </c>
      <c r="I885" s="113">
        <v>0</v>
      </c>
    </row>
    <row r="886" spans="1:9">
      <c r="A886" s="114">
        <v>46203</v>
      </c>
      <c r="B886" s="115">
        <v>46022</v>
      </c>
      <c r="C886" s="116" t="s">
        <v>230</v>
      </c>
      <c r="D886" s="116" t="s">
        <v>87</v>
      </c>
      <c r="E886" s="116" t="s">
        <v>236</v>
      </c>
      <c r="F886" s="117">
        <v>179390.19</v>
      </c>
      <c r="G886" s="118">
        <v>179390.19</v>
      </c>
      <c r="H886" s="116" t="b">
        <v>1</v>
      </c>
      <c r="I886" s="113">
        <v>0</v>
      </c>
    </row>
    <row r="887" spans="1:9">
      <c r="A887" s="114">
        <v>46203</v>
      </c>
      <c r="B887" s="115">
        <v>46022</v>
      </c>
      <c r="C887" s="116" t="s">
        <v>230</v>
      </c>
      <c r="D887" s="116" t="s">
        <v>87</v>
      </c>
      <c r="E887" s="116" t="s">
        <v>237</v>
      </c>
      <c r="F887" s="117">
        <v>472402</v>
      </c>
      <c r="G887" s="118">
        <v>472402</v>
      </c>
      <c r="H887" s="116" t="b">
        <v>1</v>
      </c>
      <c r="I887" s="113">
        <v>0</v>
      </c>
    </row>
    <row r="888" spans="1:9">
      <c r="A888" s="114">
        <v>46203</v>
      </c>
      <c r="B888" s="115">
        <v>46022</v>
      </c>
      <c r="C888" s="116" t="s">
        <v>230</v>
      </c>
      <c r="D888" s="116" t="s">
        <v>87</v>
      </c>
      <c r="E888" s="116" t="s">
        <v>238</v>
      </c>
      <c r="F888" s="117">
        <f>49827.03+2.42</f>
        <v>49829.45</v>
      </c>
      <c r="G888" s="118">
        <v>57674.3</v>
      </c>
      <c r="H888" s="116" t="b">
        <v>0</v>
      </c>
      <c r="I888" s="113">
        <v>7844.8500000000058</v>
      </c>
    </row>
    <row r="889" spans="1:9">
      <c r="A889" s="114">
        <v>46203</v>
      </c>
      <c r="B889" s="115">
        <v>46022</v>
      </c>
      <c r="C889" s="116" t="s">
        <v>230</v>
      </c>
      <c r="D889" s="116" t="s">
        <v>87</v>
      </c>
      <c r="E889" s="116" t="s">
        <v>239</v>
      </c>
      <c r="F889" s="117">
        <v>1177247.6499999999</v>
      </c>
      <c r="G889" s="118">
        <v>1169402.8</v>
      </c>
      <c r="H889" s="116" t="b">
        <v>0</v>
      </c>
      <c r="I889" s="113">
        <v>-7844.8499999998603</v>
      </c>
    </row>
    <row r="890" spans="1:9">
      <c r="A890" s="114">
        <v>46203</v>
      </c>
      <c r="B890" s="115">
        <v>46022</v>
      </c>
      <c r="C890" s="116" t="s">
        <v>240</v>
      </c>
      <c r="D890" s="116" t="s">
        <v>86</v>
      </c>
      <c r="E890" s="116" t="s">
        <v>241</v>
      </c>
      <c r="F890" s="117">
        <v>216018.56</v>
      </c>
      <c r="G890" s="118">
        <v>216018.56</v>
      </c>
      <c r="H890" s="116" t="b">
        <v>1</v>
      </c>
      <c r="I890" s="113">
        <v>0</v>
      </c>
    </row>
    <row r="891" spans="1:9">
      <c r="A891" s="114">
        <v>46203</v>
      </c>
      <c r="B891" s="115">
        <v>46022</v>
      </c>
      <c r="C891" s="116" t="s">
        <v>240</v>
      </c>
      <c r="D891" s="116" t="s">
        <v>86</v>
      </c>
      <c r="E891" s="116" t="s">
        <v>242</v>
      </c>
      <c r="F891" s="117">
        <v>2908.59</v>
      </c>
      <c r="G891" s="118">
        <v>2908.59</v>
      </c>
      <c r="H891" s="116" t="b">
        <v>1</v>
      </c>
      <c r="I891" s="113">
        <v>0</v>
      </c>
    </row>
    <row r="892" spans="1:9">
      <c r="A892" s="114">
        <v>46203</v>
      </c>
      <c r="B892" s="115">
        <v>46022</v>
      </c>
      <c r="C892" s="116" t="s">
        <v>240</v>
      </c>
      <c r="D892" s="116" t="s">
        <v>86</v>
      </c>
      <c r="E892" s="116" t="s">
        <v>243</v>
      </c>
      <c r="F892" s="117">
        <v>16042.43</v>
      </c>
      <c r="G892" s="118">
        <v>16042.43</v>
      </c>
      <c r="H892" s="116" t="b">
        <v>1</v>
      </c>
      <c r="I892" s="113">
        <v>0</v>
      </c>
    </row>
    <row r="893" spans="1:9">
      <c r="A893" s="114">
        <v>46203</v>
      </c>
      <c r="B893" s="115">
        <v>46022</v>
      </c>
      <c r="C893" s="116" t="s">
        <v>240</v>
      </c>
      <c r="D893" s="116" t="s">
        <v>86</v>
      </c>
      <c r="E893" s="116" t="s">
        <v>244</v>
      </c>
      <c r="F893" s="117">
        <v>7917.33</v>
      </c>
      <c r="G893" s="118">
        <v>7917.33</v>
      </c>
      <c r="H893" s="116" t="b">
        <v>1</v>
      </c>
      <c r="I893" s="113">
        <v>0</v>
      </c>
    </row>
    <row r="894" spans="1:9">
      <c r="A894" s="114">
        <v>46203</v>
      </c>
      <c r="B894" s="115">
        <v>46022</v>
      </c>
      <c r="C894" s="116" t="s">
        <v>240</v>
      </c>
      <c r="D894" s="116" t="s">
        <v>86</v>
      </c>
      <c r="E894" s="116" t="s">
        <v>245</v>
      </c>
      <c r="F894" s="117">
        <v>514848.79</v>
      </c>
      <c r="G894" s="118">
        <v>514848.79</v>
      </c>
      <c r="H894" s="116" t="b">
        <v>1</v>
      </c>
      <c r="I894" s="113">
        <v>0</v>
      </c>
    </row>
    <row r="895" spans="1:9">
      <c r="A895" s="114">
        <v>46203</v>
      </c>
      <c r="B895" s="115">
        <v>46022</v>
      </c>
      <c r="C895" s="116" t="s">
        <v>240</v>
      </c>
      <c r="D895" s="116" t="s">
        <v>87</v>
      </c>
      <c r="E895" s="116" t="s">
        <v>246</v>
      </c>
      <c r="F895" s="117">
        <v>60874.080000000002</v>
      </c>
      <c r="G895" s="118">
        <v>60874.080000000002</v>
      </c>
      <c r="H895" s="116" t="b">
        <v>1</v>
      </c>
      <c r="I895" s="113">
        <v>0</v>
      </c>
    </row>
    <row r="896" spans="1:9">
      <c r="A896" s="114">
        <v>46203</v>
      </c>
      <c r="B896" s="115">
        <v>46053</v>
      </c>
      <c r="C896" s="116" t="s">
        <v>85</v>
      </c>
      <c r="D896" s="116" t="s">
        <v>86</v>
      </c>
      <c r="E896" s="116" t="s">
        <v>85</v>
      </c>
      <c r="F896" s="117">
        <v>3323726.62</v>
      </c>
      <c r="G896" s="118">
        <v>3323726.62</v>
      </c>
      <c r="H896" s="116" t="b">
        <v>1</v>
      </c>
      <c r="I896" s="113">
        <v>0</v>
      </c>
    </row>
    <row r="897" spans="1:9">
      <c r="A897" s="120">
        <v>46203</v>
      </c>
      <c r="B897" s="121">
        <v>46053</v>
      </c>
      <c r="C897" s="122" t="s">
        <v>85</v>
      </c>
      <c r="D897" s="122" t="s">
        <v>87</v>
      </c>
      <c r="E897" s="122" t="s">
        <v>88</v>
      </c>
      <c r="F897" s="123">
        <v>4259.08</v>
      </c>
      <c r="G897" s="124">
        <v>4259.08</v>
      </c>
      <c r="H897" s="122" t="b">
        <v>1</v>
      </c>
      <c r="I897" s="113">
        <v>0</v>
      </c>
    </row>
    <row r="898" spans="1:9">
      <c r="A898" s="120">
        <v>46203</v>
      </c>
      <c r="B898" s="121">
        <v>46053</v>
      </c>
      <c r="C898" s="122" t="s">
        <v>89</v>
      </c>
      <c r="D898" s="122" t="s">
        <v>86</v>
      </c>
      <c r="E898" s="122" t="s">
        <v>90</v>
      </c>
      <c r="F898" s="123">
        <v>730437.58</v>
      </c>
      <c r="G898" s="124">
        <v>730437.58</v>
      </c>
      <c r="H898" s="122" t="b">
        <v>1</v>
      </c>
      <c r="I898" s="113">
        <v>0</v>
      </c>
    </row>
    <row r="899" spans="1:9">
      <c r="A899" s="120">
        <v>46203</v>
      </c>
      <c r="B899" s="121">
        <v>46053</v>
      </c>
      <c r="C899" s="122" t="s">
        <v>89</v>
      </c>
      <c r="D899" s="122" t="s">
        <v>86</v>
      </c>
      <c r="E899" s="122" t="s">
        <v>91</v>
      </c>
      <c r="F899" s="123">
        <v>210005.06</v>
      </c>
      <c r="G899" s="124">
        <v>210005.06</v>
      </c>
      <c r="H899" s="122" t="b">
        <v>1</v>
      </c>
      <c r="I899" s="113">
        <v>0</v>
      </c>
    </row>
    <row r="900" spans="1:9">
      <c r="A900" s="120">
        <v>46203</v>
      </c>
      <c r="B900" s="121">
        <v>46053</v>
      </c>
      <c r="C900" s="122" t="s">
        <v>89</v>
      </c>
      <c r="D900" s="122" t="s">
        <v>87</v>
      </c>
      <c r="E900" s="122" t="s">
        <v>88</v>
      </c>
      <c r="F900" s="123">
        <v>1098.25</v>
      </c>
      <c r="G900" s="124">
        <v>1098.25</v>
      </c>
      <c r="H900" s="122" t="b">
        <v>1</v>
      </c>
      <c r="I900" s="113">
        <v>0</v>
      </c>
    </row>
    <row r="901" spans="1:9">
      <c r="A901" s="120">
        <v>46203</v>
      </c>
      <c r="B901" s="121">
        <v>46053</v>
      </c>
      <c r="C901" s="122" t="s">
        <v>89</v>
      </c>
      <c r="D901" s="122" t="s">
        <v>87</v>
      </c>
      <c r="E901" s="122" t="s">
        <v>92</v>
      </c>
      <c r="F901" s="123">
        <v>36525.21</v>
      </c>
      <c r="G901" s="124">
        <v>36525.21</v>
      </c>
      <c r="H901" s="122" t="b">
        <v>1</v>
      </c>
      <c r="I901" s="113">
        <v>0</v>
      </c>
    </row>
    <row r="902" spans="1:9">
      <c r="A902" s="120">
        <v>46203</v>
      </c>
      <c r="B902" s="121">
        <v>46053</v>
      </c>
      <c r="C902" s="122" t="s">
        <v>93</v>
      </c>
      <c r="D902" s="122" t="s">
        <v>94</v>
      </c>
      <c r="E902" s="122" t="s">
        <v>95</v>
      </c>
      <c r="F902" s="123">
        <v>862.17</v>
      </c>
      <c r="G902" s="124">
        <v>862.17</v>
      </c>
      <c r="H902" s="122" t="b">
        <v>1</v>
      </c>
      <c r="I902" s="113">
        <v>0</v>
      </c>
    </row>
    <row r="903" spans="1:9">
      <c r="A903" s="120">
        <v>46203</v>
      </c>
      <c r="B903" s="121">
        <v>46053</v>
      </c>
      <c r="C903" s="122" t="s">
        <v>93</v>
      </c>
      <c r="D903" s="122" t="s">
        <v>86</v>
      </c>
      <c r="E903" s="122" t="s">
        <v>96</v>
      </c>
      <c r="F903" s="123">
        <v>1186643.01</v>
      </c>
      <c r="G903" s="124">
        <v>1186643.01</v>
      </c>
      <c r="H903" s="122" t="b">
        <v>1</v>
      </c>
      <c r="I903" s="113">
        <v>0</v>
      </c>
    </row>
    <row r="904" spans="1:9">
      <c r="A904" s="120">
        <v>46203</v>
      </c>
      <c r="B904" s="121">
        <v>46053</v>
      </c>
      <c r="C904" s="122" t="s">
        <v>93</v>
      </c>
      <c r="D904" s="122" t="s">
        <v>86</v>
      </c>
      <c r="E904" s="122" t="s">
        <v>97</v>
      </c>
      <c r="F904" s="123">
        <v>55486.38</v>
      </c>
      <c r="G904" s="124">
        <v>55486.38</v>
      </c>
      <c r="H904" s="122" t="b">
        <v>1</v>
      </c>
      <c r="I904" s="113">
        <v>0</v>
      </c>
    </row>
    <row r="905" spans="1:9">
      <c r="A905" s="120">
        <v>46203</v>
      </c>
      <c r="B905" s="121">
        <v>46053</v>
      </c>
      <c r="C905" s="122" t="s">
        <v>93</v>
      </c>
      <c r="D905" s="122" t="s">
        <v>86</v>
      </c>
      <c r="E905" s="122" t="s">
        <v>98</v>
      </c>
      <c r="F905" s="123">
        <v>46247839.259999998</v>
      </c>
      <c r="G905" s="124">
        <v>46247839.259999998</v>
      </c>
      <c r="H905" s="122" t="b">
        <v>1</v>
      </c>
      <c r="I905" s="113">
        <v>0</v>
      </c>
    </row>
    <row r="906" spans="1:9">
      <c r="A906" s="120">
        <v>46203</v>
      </c>
      <c r="B906" s="121">
        <v>46053</v>
      </c>
      <c r="C906" s="122" t="s">
        <v>93</v>
      </c>
      <c r="D906" s="122" t="s">
        <v>86</v>
      </c>
      <c r="E906" s="122" t="s">
        <v>99</v>
      </c>
      <c r="F906" s="123">
        <v>733430.07</v>
      </c>
      <c r="G906" s="124">
        <v>733430.07</v>
      </c>
      <c r="H906" s="122" t="b">
        <v>1</v>
      </c>
      <c r="I906" s="113">
        <v>0</v>
      </c>
    </row>
    <row r="907" spans="1:9">
      <c r="A907" s="120">
        <v>46203</v>
      </c>
      <c r="B907" s="121">
        <v>46053</v>
      </c>
      <c r="C907" s="122" t="s">
        <v>93</v>
      </c>
      <c r="D907" s="122" t="s">
        <v>86</v>
      </c>
      <c r="E907" s="122" t="s">
        <v>100</v>
      </c>
      <c r="F907" s="123">
        <v>13556406.210000001</v>
      </c>
      <c r="G907" s="124">
        <v>13556406.210000001</v>
      </c>
      <c r="H907" s="122" t="b">
        <v>1</v>
      </c>
      <c r="I907" s="113">
        <v>0</v>
      </c>
    </row>
    <row r="908" spans="1:9">
      <c r="A908" s="120">
        <v>46203</v>
      </c>
      <c r="B908" s="121">
        <v>46053</v>
      </c>
      <c r="C908" s="122" t="s">
        <v>93</v>
      </c>
      <c r="D908" s="122" t="s">
        <v>86</v>
      </c>
      <c r="E908" s="122" t="s">
        <v>101</v>
      </c>
      <c r="F908" s="123">
        <v>34884196.039999999</v>
      </c>
      <c r="G908" s="124">
        <v>34884196.039999999</v>
      </c>
      <c r="H908" s="122" t="b">
        <v>1</v>
      </c>
      <c r="I908" s="113">
        <v>0</v>
      </c>
    </row>
    <row r="909" spans="1:9">
      <c r="A909" s="120">
        <v>46203</v>
      </c>
      <c r="B909" s="121">
        <v>46053</v>
      </c>
      <c r="C909" s="122" t="s">
        <v>93</v>
      </c>
      <c r="D909" s="122" t="s">
        <v>86</v>
      </c>
      <c r="E909" s="122" t="s">
        <v>102</v>
      </c>
      <c r="F909" s="123">
        <v>911630.74</v>
      </c>
      <c r="G909" s="124">
        <v>911630.74</v>
      </c>
      <c r="H909" s="122" t="b">
        <v>1</v>
      </c>
      <c r="I909" s="113">
        <v>0</v>
      </c>
    </row>
    <row r="910" spans="1:9">
      <c r="A910" s="120">
        <v>46203</v>
      </c>
      <c r="B910" s="121">
        <v>46053</v>
      </c>
      <c r="C910" s="122" t="s">
        <v>93</v>
      </c>
      <c r="D910" s="122" t="s">
        <v>86</v>
      </c>
      <c r="E910" s="122" t="s">
        <v>103</v>
      </c>
      <c r="F910" s="123">
        <v>1149380.69</v>
      </c>
      <c r="G910" s="124">
        <v>1149380.69</v>
      </c>
      <c r="H910" s="122" t="b">
        <v>1</v>
      </c>
      <c r="I910" s="113">
        <v>0</v>
      </c>
    </row>
    <row r="911" spans="1:9">
      <c r="A911" s="120">
        <v>46203</v>
      </c>
      <c r="B911" s="121">
        <v>46053</v>
      </c>
      <c r="C911" s="122" t="s">
        <v>93</v>
      </c>
      <c r="D911" s="122" t="s">
        <v>86</v>
      </c>
      <c r="E911" s="122" t="s">
        <v>104</v>
      </c>
      <c r="F911" s="123">
        <v>86178.53</v>
      </c>
      <c r="G911" s="124">
        <v>86178.53</v>
      </c>
      <c r="H911" s="122" t="b">
        <v>1</v>
      </c>
      <c r="I911" s="113">
        <v>0</v>
      </c>
    </row>
    <row r="912" spans="1:9">
      <c r="A912" s="120">
        <v>46203</v>
      </c>
      <c r="B912" s="121">
        <v>46053</v>
      </c>
      <c r="C912" s="122" t="s">
        <v>93</v>
      </c>
      <c r="D912" s="122" t="s">
        <v>86</v>
      </c>
      <c r="E912" s="122" t="s">
        <v>105</v>
      </c>
      <c r="F912" s="123">
        <v>7293304.6799999997</v>
      </c>
      <c r="G912" s="124">
        <v>7043304.6799999997</v>
      </c>
      <c r="H912" s="122" t="b">
        <v>0</v>
      </c>
      <c r="I912" s="113">
        <v>-250000</v>
      </c>
    </row>
    <row r="913" spans="1:9">
      <c r="A913" s="120">
        <v>46203</v>
      </c>
      <c r="B913" s="121">
        <v>46053</v>
      </c>
      <c r="C913" s="122" t="s">
        <v>93</v>
      </c>
      <c r="D913" s="122" t="s">
        <v>86</v>
      </c>
      <c r="E913" s="122" t="s">
        <v>106</v>
      </c>
      <c r="F913" s="123">
        <v>8067808.9500000002</v>
      </c>
      <c r="G913" s="124">
        <v>8067808.9500000002</v>
      </c>
      <c r="H913" s="122" t="b">
        <v>1</v>
      </c>
      <c r="I913" s="113">
        <v>0</v>
      </c>
    </row>
    <row r="914" spans="1:9">
      <c r="A914" s="120">
        <v>46203</v>
      </c>
      <c r="B914" s="121">
        <v>46053</v>
      </c>
      <c r="C914" s="122" t="s">
        <v>93</v>
      </c>
      <c r="D914" s="122" t="s">
        <v>86</v>
      </c>
      <c r="E914" s="122" t="s">
        <v>107</v>
      </c>
      <c r="F914" s="123">
        <v>41184.86</v>
      </c>
      <c r="G914" s="124">
        <v>41184.86</v>
      </c>
      <c r="H914" s="122" t="b">
        <v>1</v>
      </c>
      <c r="I914" s="113">
        <v>0</v>
      </c>
    </row>
    <row r="915" spans="1:9">
      <c r="A915" s="120">
        <v>46203</v>
      </c>
      <c r="B915" s="121">
        <v>46053</v>
      </c>
      <c r="C915" s="122" t="s">
        <v>93</v>
      </c>
      <c r="D915" s="122" t="s">
        <v>86</v>
      </c>
      <c r="E915" s="122" t="s">
        <v>108</v>
      </c>
      <c r="F915" s="123">
        <v>3098917.83</v>
      </c>
      <c r="G915" s="124">
        <v>3098917.83</v>
      </c>
      <c r="H915" s="122" t="b">
        <v>1</v>
      </c>
      <c r="I915" s="113">
        <v>0</v>
      </c>
    </row>
    <row r="916" spans="1:9">
      <c r="A916" s="120">
        <v>46203</v>
      </c>
      <c r="B916" s="121">
        <v>46053</v>
      </c>
      <c r="C916" s="122" t="s">
        <v>93</v>
      </c>
      <c r="D916" s="122" t="s">
        <v>86</v>
      </c>
      <c r="E916" s="122" t="s">
        <v>109</v>
      </c>
      <c r="F916" s="123">
        <v>23802.55</v>
      </c>
      <c r="G916" s="124">
        <v>23802.55</v>
      </c>
      <c r="H916" s="122" t="b">
        <v>1</v>
      </c>
      <c r="I916" s="113">
        <v>0</v>
      </c>
    </row>
    <row r="917" spans="1:9">
      <c r="A917" s="120">
        <v>46203</v>
      </c>
      <c r="B917" s="121">
        <v>46053</v>
      </c>
      <c r="C917" s="122" t="s">
        <v>93</v>
      </c>
      <c r="D917" s="122" t="s">
        <v>86</v>
      </c>
      <c r="E917" s="122" t="s">
        <v>110</v>
      </c>
      <c r="F917" s="123">
        <v>1397099.46</v>
      </c>
      <c r="G917" s="124">
        <v>1397099.46</v>
      </c>
      <c r="H917" s="122" t="b">
        <v>1</v>
      </c>
      <c r="I917" s="113">
        <v>0</v>
      </c>
    </row>
    <row r="918" spans="1:9">
      <c r="A918" s="120">
        <v>46203</v>
      </c>
      <c r="B918" s="121">
        <v>46053</v>
      </c>
      <c r="C918" s="122" t="s">
        <v>93</v>
      </c>
      <c r="D918" s="122" t="s">
        <v>86</v>
      </c>
      <c r="E918" s="122" t="s">
        <v>111</v>
      </c>
      <c r="F918" s="123">
        <v>124249.82</v>
      </c>
      <c r="G918" s="124">
        <v>124249.82</v>
      </c>
      <c r="H918" s="122" t="b">
        <v>1</v>
      </c>
      <c r="I918" s="113">
        <v>0</v>
      </c>
    </row>
    <row r="919" spans="1:9">
      <c r="A919" s="120">
        <v>46203</v>
      </c>
      <c r="B919" s="121">
        <v>46053</v>
      </c>
      <c r="C919" s="122" t="s">
        <v>93</v>
      </c>
      <c r="D919" s="122" t="s">
        <v>86</v>
      </c>
      <c r="E919" s="122" t="s">
        <v>112</v>
      </c>
      <c r="F919" s="123">
        <v>1808397.65</v>
      </c>
      <c r="G919" s="124">
        <v>1808397.65</v>
      </c>
      <c r="H919" s="122" t="b">
        <v>1</v>
      </c>
      <c r="I919" s="113">
        <v>0</v>
      </c>
    </row>
    <row r="920" spans="1:9">
      <c r="A920" s="120">
        <v>46203</v>
      </c>
      <c r="B920" s="121">
        <v>46053</v>
      </c>
      <c r="C920" s="122" t="s">
        <v>93</v>
      </c>
      <c r="D920" s="122" t="s">
        <v>87</v>
      </c>
      <c r="E920" s="122" t="s">
        <v>113</v>
      </c>
      <c r="F920" s="123">
        <v>71823</v>
      </c>
      <c r="G920" s="124">
        <v>71823</v>
      </c>
      <c r="H920" s="122" t="b">
        <v>1</v>
      </c>
      <c r="I920" s="113">
        <v>0</v>
      </c>
    </row>
    <row r="921" spans="1:9">
      <c r="A921" s="120">
        <v>46203</v>
      </c>
      <c r="B921" s="121">
        <v>46053</v>
      </c>
      <c r="C921" s="122" t="s">
        <v>93</v>
      </c>
      <c r="D921" s="122" t="s">
        <v>87</v>
      </c>
      <c r="E921" s="122" t="s">
        <v>114</v>
      </c>
      <c r="F921" s="123">
        <v>5974036.4800000004</v>
      </c>
      <c r="G921" s="124">
        <v>5974036.4800000004</v>
      </c>
      <c r="H921" s="122" t="b">
        <v>1</v>
      </c>
      <c r="I921" s="113">
        <v>0</v>
      </c>
    </row>
    <row r="922" spans="1:9">
      <c r="A922" s="120">
        <v>46203</v>
      </c>
      <c r="B922" s="121">
        <v>46053</v>
      </c>
      <c r="C922" s="122" t="s">
        <v>93</v>
      </c>
      <c r="D922" s="122" t="s">
        <v>87</v>
      </c>
      <c r="E922" s="122" t="s">
        <v>115</v>
      </c>
      <c r="F922" s="123">
        <v>277980.69</v>
      </c>
      <c r="G922" s="124">
        <v>277980.69</v>
      </c>
      <c r="H922" s="122" t="b">
        <v>1</v>
      </c>
      <c r="I922" s="113">
        <v>0</v>
      </c>
    </row>
    <row r="923" spans="1:9">
      <c r="A923" s="120">
        <v>46203</v>
      </c>
      <c r="B923" s="121">
        <v>46053</v>
      </c>
      <c r="C923" s="122" t="s">
        <v>93</v>
      </c>
      <c r="D923" s="122" t="s">
        <v>87</v>
      </c>
      <c r="E923" s="122" t="s">
        <v>116</v>
      </c>
      <c r="F923" s="123">
        <v>2456857.62</v>
      </c>
      <c r="G923" s="124">
        <v>2456857.62</v>
      </c>
      <c r="H923" s="122" t="b">
        <v>1</v>
      </c>
      <c r="I923" s="113">
        <v>0</v>
      </c>
    </row>
    <row r="924" spans="1:9">
      <c r="A924" s="120">
        <v>46203</v>
      </c>
      <c r="B924" s="121">
        <v>46053</v>
      </c>
      <c r="C924" s="122" t="s">
        <v>93</v>
      </c>
      <c r="D924" s="122" t="s">
        <v>87</v>
      </c>
      <c r="E924" s="122" t="s">
        <v>117</v>
      </c>
      <c r="F924" s="123">
        <v>90502.86</v>
      </c>
      <c r="G924" s="124">
        <v>90502.86</v>
      </c>
      <c r="H924" s="122" t="b">
        <v>1</v>
      </c>
      <c r="I924" s="113">
        <v>0</v>
      </c>
    </row>
    <row r="925" spans="1:9">
      <c r="A925" s="120">
        <v>46203</v>
      </c>
      <c r="B925" s="121">
        <v>46053</v>
      </c>
      <c r="C925" s="122" t="s">
        <v>93</v>
      </c>
      <c r="D925" s="122" t="s">
        <v>87</v>
      </c>
      <c r="E925" s="122" t="s">
        <v>118</v>
      </c>
      <c r="F925" s="123">
        <v>17520.77</v>
      </c>
      <c r="G925" s="124">
        <v>17520.77</v>
      </c>
      <c r="H925" s="122" t="b">
        <v>1</v>
      </c>
      <c r="I925" s="113">
        <v>0</v>
      </c>
    </row>
    <row r="926" spans="1:9">
      <c r="A926" s="120">
        <v>46203</v>
      </c>
      <c r="B926" s="121">
        <v>46053</v>
      </c>
      <c r="C926" s="122" t="s">
        <v>119</v>
      </c>
      <c r="D926" s="122" t="s">
        <v>94</v>
      </c>
      <c r="E926" s="122" t="s">
        <v>120</v>
      </c>
      <c r="F926" s="123">
        <v>11498.7</v>
      </c>
      <c r="G926" s="124">
        <v>11498.7</v>
      </c>
      <c r="H926" s="122" t="b">
        <v>1</v>
      </c>
      <c r="I926" s="113">
        <v>0</v>
      </c>
    </row>
    <row r="927" spans="1:9">
      <c r="A927" s="120">
        <v>46203</v>
      </c>
      <c r="B927" s="121">
        <v>46053</v>
      </c>
      <c r="C927" s="122" t="s">
        <v>119</v>
      </c>
      <c r="D927" s="122" t="s">
        <v>94</v>
      </c>
      <c r="E927" s="122" t="s">
        <v>121</v>
      </c>
      <c r="F927" s="123">
        <v>609.25</v>
      </c>
      <c r="G927" s="124">
        <v>609.25</v>
      </c>
      <c r="H927" s="122" t="b">
        <v>1</v>
      </c>
      <c r="I927" s="113">
        <v>0</v>
      </c>
    </row>
    <row r="928" spans="1:9">
      <c r="A928" s="120">
        <v>46203</v>
      </c>
      <c r="B928" s="121">
        <v>46053</v>
      </c>
      <c r="C928" s="122" t="s">
        <v>119</v>
      </c>
      <c r="D928" s="122" t="s">
        <v>94</v>
      </c>
      <c r="E928" s="122" t="s">
        <v>122</v>
      </c>
      <c r="F928" s="123">
        <v>11221.62</v>
      </c>
      <c r="G928" s="124">
        <v>11221.62</v>
      </c>
      <c r="H928" s="122" t="b">
        <v>1</v>
      </c>
      <c r="I928" s="113">
        <v>0</v>
      </c>
    </row>
    <row r="929" spans="1:9">
      <c r="A929" s="120">
        <v>46203</v>
      </c>
      <c r="B929" s="121">
        <v>46053</v>
      </c>
      <c r="C929" s="122" t="s">
        <v>119</v>
      </c>
      <c r="D929" s="122" t="s">
        <v>94</v>
      </c>
      <c r="E929" s="122" t="s">
        <v>123</v>
      </c>
      <c r="F929" s="123">
        <v>36472.53</v>
      </c>
      <c r="G929" s="124">
        <v>36472.53</v>
      </c>
      <c r="H929" s="122" t="b">
        <v>1</v>
      </c>
      <c r="I929" s="113">
        <v>0</v>
      </c>
    </row>
    <row r="930" spans="1:9">
      <c r="A930" s="120">
        <v>46203</v>
      </c>
      <c r="B930" s="121">
        <v>46053</v>
      </c>
      <c r="C930" s="122" t="s">
        <v>119</v>
      </c>
      <c r="D930" s="122" t="s">
        <v>86</v>
      </c>
      <c r="E930" s="122" t="s">
        <v>124</v>
      </c>
      <c r="F930" s="123">
        <v>1291368.94</v>
      </c>
      <c r="G930" s="124">
        <v>1291368.94</v>
      </c>
      <c r="H930" s="122" t="b">
        <v>1</v>
      </c>
      <c r="I930" s="113">
        <v>0</v>
      </c>
    </row>
    <row r="931" spans="1:9">
      <c r="A931" s="120">
        <v>46203</v>
      </c>
      <c r="B931" s="121">
        <v>46053</v>
      </c>
      <c r="C931" s="122" t="s">
        <v>119</v>
      </c>
      <c r="D931" s="122" t="s">
        <v>86</v>
      </c>
      <c r="E931" s="122" t="s">
        <v>125</v>
      </c>
      <c r="F931" s="123">
        <v>31038.38</v>
      </c>
      <c r="G931" s="124">
        <v>31038.38</v>
      </c>
      <c r="H931" s="122" t="b">
        <v>1</v>
      </c>
      <c r="I931" s="113">
        <v>0</v>
      </c>
    </row>
    <row r="932" spans="1:9">
      <c r="A932" s="120">
        <v>46203</v>
      </c>
      <c r="B932" s="121">
        <v>46053</v>
      </c>
      <c r="C932" s="122" t="s">
        <v>119</v>
      </c>
      <c r="D932" s="122" t="s">
        <v>86</v>
      </c>
      <c r="E932" s="122" t="s">
        <v>126</v>
      </c>
      <c r="F932" s="123">
        <v>1269.2</v>
      </c>
      <c r="G932" s="124">
        <v>1269.2</v>
      </c>
      <c r="H932" s="122" t="b">
        <v>1</v>
      </c>
      <c r="I932" s="113">
        <v>0</v>
      </c>
    </row>
    <row r="933" spans="1:9">
      <c r="A933" s="120">
        <v>46203</v>
      </c>
      <c r="B933" s="121">
        <v>46053</v>
      </c>
      <c r="C933" s="122" t="s">
        <v>119</v>
      </c>
      <c r="D933" s="122" t="s">
        <v>86</v>
      </c>
      <c r="E933" s="122" t="s">
        <v>127</v>
      </c>
      <c r="F933" s="123">
        <v>41251.29</v>
      </c>
      <c r="G933" s="124">
        <v>41251.29</v>
      </c>
      <c r="H933" s="122" t="b">
        <v>1</v>
      </c>
      <c r="I933" s="113">
        <v>0</v>
      </c>
    </row>
    <row r="934" spans="1:9">
      <c r="A934" s="120">
        <v>46203</v>
      </c>
      <c r="B934" s="121">
        <v>46053</v>
      </c>
      <c r="C934" s="122" t="s">
        <v>119</v>
      </c>
      <c r="D934" s="122" t="s">
        <v>87</v>
      </c>
      <c r="E934" s="122" t="s">
        <v>88</v>
      </c>
      <c r="F934" s="123">
        <v>2812.15</v>
      </c>
      <c r="G934" s="124">
        <v>2812.15</v>
      </c>
      <c r="H934" s="122" t="b">
        <v>1</v>
      </c>
      <c r="I934" s="113">
        <v>0</v>
      </c>
    </row>
    <row r="935" spans="1:9">
      <c r="A935" s="120">
        <v>46203</v>
      </c>
      <c r="B935" s="121">
        <v>46053</v>
      </c>
      <c r="C935" s="122" t="s">
        <v>119</v>
      </c>
      <c r="D935" s="122" t="s">
        <v>87</v>
      </c>
      <c r="E935" s="122" t="s">
        <v>128</v>
      </c>
      <c r="F935" s="123">
        <v>2109.48</v>
      </c>
      <c r="G935" s="124">
        <v>2109.48</v>
      </c>
      <c r="H935" s="122" t="b">
        <v>1</v>
      </c>
      <c r="I935" s="113">
        <v>0</v>
      </c>
    </row>
    <row r="936" spans="1:9">
      <c r="A936" s="120">
        <v>46203</v>
      </c>
      <c r="B936" s="121">
        <v>46053</v>
      </c>
      <c r="C936" s="122" t="s">
        <v>119</v>
      </c>
      <c r="D936" s="122" t="s">
        <v>87</v>
      </c>
      <c r="E936" s="122" t="s">
        <v>129</v>
      </c>
      <c r="F936" s="123">
        <v>15509.34</v>
      </c>
      <c r="G936" s="124">
        <v>15509.34</v>
      </c>
      <c r="H936" s="122" t="b">
        <v>1</v>
      </c>
      <c r="I936" s="113">
        <v>0</v>
      </c>
    </row>
    <row r="937" spans="1:9">
      <c r="A937" s="120">
        <v>46203</v>
      </c>
      <c r="B937" s="121">
        <v>46053</v>
      </c>
      <c r="C937" s="122" t="s">
        <v>119</v>
      </c>
      <c r="D937" s="122" t="s">
        <v>87</v>
      </c>
      <c r="E937" s="122" t="s">
        <v>130</v>
      </c>
      <c r="F937" s="123">
        <v>196527.43</v>
      </c>
      <c r="G937" s="124">
        <v>196527.43</v>
      </c>
      <c r="H937" s="122" t="b">
        <v>1</v>
      </c>
      <c r="I937" s="113">
        <v>0</v>
      </c>
    </row>
    <row r="938" spans="1:9">
      <c r="A938" s="120">
        <v>46203</v>
      </c>
      <c r="B938" s="121">
        <v>46053</v>
      </c>
      <c r="C938" s="122" t="s">
        <v>119</v>
      </c>
      <c r="D938" s="122" t="s">
        <v>87</v>
      </c>
      <c r="E938" s="122" t="s">
        <v>131</v>
      </c>
      <c r="F938" s="123">
        <v>90672.49</v>
      </c>
      <c r="G938" s="124">
        <v>90672.49</v>
      </c>
      <c r="H938" s="122" t="b">
        <v>1</v>
      </c>
      <c r="I938" s="113">
        <v>0</v>
      </c>
    </row>
    <row r="939" spans="1:9">
      <c r="A939" s="120">
        <v>46203</v>
      </c>
      <c r="B939" s="121">
        <v>46053</v>
      </c>
      <c r="C939" s="122" t="s">
        <v>119</v>
      </c>
      <c r="D939" s="122" t="s">
        <v>87</v>
      </c>
      <c r="E939" s="122" t="s">
        <v>132</v>
      </c>
      <c r="F939" s="123">
        <v>31074.9</v>
      </c>
      <c r="G939" s="124">
        <v>31074.9</v>
      </c>
      <c r="H939" s="122" t="b">
        <v>1</v>
      </c>
      <c r="I939" s="113">
        <v>0</v>
      </c>
    </row>
    <row r="940" spans="1:9">
      <c r="A940" s="120">
        <v>46203</v>
      </c>
      <c r="B940" s="121">
        <v>46053</v>
      </c>
      <c r="C940" s="122" t="s">
        <v>119</v>
      </c>
      <c r="D940" s="122" t="s">
        <v>87</v>
      </c>
      <c r="E940" s="122" t="s">
        <v>133</v>
      </c>
      <c r="F940" s="123">
        <v>62033.87</v>
      </c>
      <c r="G940" s="124">
        <v>62033.87</v>
      </c>
      <c r="H940" s="122" t="b">
        <v>1</v>
      </c>
      <c r="I940" s="113">
        <v>0</v>
      </c>
    </row>
    <row r="941" spans="1:9">
      <c r="A941" s="120">
        <v>46203</v>
      </c>
      <c r="B941" s="121">
        <v>46053</v>
      </c>
      <c r="C941" s="122" t="s">
        <v>119</v>
      </c>
      <c r="D941" s="122" t="s">
        <v>87</v>
      </c>
      <c r="E941" s="122" t="s">
        <v>134</v>
      </c>
      <c r="F941" s="123">
        <v>1999.27</v>
      </c>
      <c r="G941" s="124">
        <v>1999.27</v>
      </c>
      <c r="H941" s="122" t="b">
        <v>1</v>
      </c>
      <c r="I941" s="113">
        <v>0</v>
      </c>
    </row>
    <row r="942" spans="1:9">
      <c r="A942" s="120">
        <v>46203</v>
      </c>
      <c r="B942" s="121">
        <v>46053</v>
      </c>
      <c r="C942" s="122" t="s">
        <v>119</v>
      </c>
      <c r="D942" s="122" t="s">
        <v>87</v>
      </c>
      <c r="E942" s="122" t="s">
        <v>135</v>
      </c>
      <c r="F942" s="123">
        <v>856.71</v>
      </c>
      <c r="G942" s="124">
        <v>856.71</v>
      </c>
      <c r="H942" s="122" t="b">
        <v>1</v>
      </c>
      <c r="I942" s="113">
        <v>0</v>
      </c>
    </row>
    <row r="943" spans="1:9">
      <c r="A943" s="120">
        <v>46203</v>
      </c>
      <c r="B943" s="121">
        <v>46053</v>
      </c>
      <c r="C943" s="122" t="s">
        <v>119</v>
      </c>
      <c r="D943" s="122" t="s">
        <v>87</v>
      </c>
      <c r="E943" s="122" t="s">
        <v>136</v>
      </c>
      <c r="F943" s="123">
        <v>6225.3</v>
      </c>
      <c r="G943" s="124">
        <v>6225.3</v>
      </c>
      <c r="H943" s="122" t="b">
        <v>1</v>
      </c>
      <c r="I943" s="113">
        <v>0</v>
      </c>
    </row>
    <row r="944" spans="1:9">
      <c r="A944" s="120">
        <v>46203</v>
      </c>
      <c r="B944" s="121">
        <v>46053</v>
      </c>
      <c r="C944" s="122" t="s">
        <v>119</v>
      </c>
      <c r="D944" s="122" t="s">
        <v>87</v>
      </c>
      <c r="E944" s="122" t="s">
        <v>137</v>
      </c>
      <c r="F944" s="123">
        <v>2441.58</v>
      </c>
      <c r="G944" s="124">
        <v>2441.58</v>
      </c>
      <c r="H944" s="122" t="b">
        <v>1</v>
      </c>
      <c r="I944" s="113">
        <v>0</v>
      </c>
    </row>
    <row r="945" spans="1:9">
      <c r="A945" s="120">
        <v>46203</v>
      </c>
      <c r="B945" s="121">
        <v>46053</v>
      </c>
      <c r="C945" s="122" t="s">
        <v>119</v>
      </c>
      <c r="D945" s="122" t="s">
        <v>87</v>
      </c>
      <c r="E945" s="122" t="s">
        <v>138</v>
      </c>
      <c r="F945" s="123">
        <v>45826.43</v>
      </c>
      <c r="G945" s="124">
        <v>45826.43</v>
      </c>
      <c r="H945" s="122" t="b">
        <v>1</v>
      </c>
      <c r="I945" s="113">
        <v>0</v>
      </c>
    </row>
    <row r="946" spans="1:9">
      <c r="A946" s="120">
        <v>46203</v>
      </c>
      <c r="B946" s="121">
        <v>46053</v>
      </c>
      <c r="C946" s="122" t="s">
        <v>119</v>
      </c>
      <c r="D946" s="122" t="s">
        <v>87</v>
      </c>
      <c r="E946" s="122" t="s">
        <v>139</v>
      </c>
      <c r="F946" s="123">
        <v>8798.31</v>
      </c>
      <c r="G946" s="124">
        <v>8798.31</v>
      </c>
      <c r="H946" s="122" t="b">
        <v>1</v>
      </c>
      <c r="I946" s="113">
        <v>0</v>
      </c>
    </row>
    <row r="947" spans="1:9">
      <c r="A947" s="120">
        <v>46203</v>
      </c>
      <c r="B947" s="121">
        <v>46053</v>
      </c>
      <c r="C947" s="122" t="s">
        <v>119</v>
      </c>
      <c r="D947" s="122" t="s">
        <v>87</v>
      </c>
      <c r="E947" s="122" t="s">
        <v>140</v>
      </c>
      <c r="F947" s="123">
        <v>478472.6</v>
      </c>
      <c r="G947" s="124">
        <v>478472.6</v>
      </c>
      <c r="H947" s="122" t="b">
        <v>1</v>
      </c>
      <c r="I947" s="113">
        <v>0</v>
      </c>
    </row>
    <row r="948" spans="1:9">
      <c r="A948" s="120">
        <v>46203</v>
      </c>
      <c r="B948" s="121">
        <v>46053</v>
      </c>
      <c r="C948" s="122" t="s">
        <v>119</v>
      </c>
      <c r="D948" s="122" t="s">
        <v>87</v>
      </c>
      <c r="E948" s="122" t="s">
        <v>141</v>
      </c>
      <c r="F948" s="123">
        <v>7719.46</v>
      </c>
      <c r="G948" s="124">
        <v>7719.46</v>
      </c>
      <c r="H948" s="122" t="b">
        <v>1</v>
      </c>
      <c r="I948" s="113">
        <v>0</v>
      </c>
    </row>
    <row r="949" spans="1:9">
      <c r="A949" s="120">
        <v>46203</v>
      </c>
      <c r="B949" s="121">
        <v>46053</v>
      </c>
      <c r="C949" s="122" t="s">
        <v>119</v>
      </c>
      <c r="D949" s="122" t="s">
        <v>87</v>
      </c>
      <c r="E949" s="122" t="s">
        <v>142</v>
      </c>
      <c r="F949" s="123">
        <v>3295.64</v>
      </c>
      <c r="G949" s="124">
        <v>3295.64</v>
      </c>
      <c r="H949" s="122" t="b">
        <v>1</v>
      </c>
      <c r="I949" s="113">
        <v>0</v>
      </c>
    </row>
    <row r="950" spans="1:9">
      <c r="A950" s="120">
        <v>46203</v>
      </c>
      <c r="B950" s="121">
        <v>46053</v>
      </c>
      <c r="C950" s="122" t="s">
        <v>119</v>
      </c>
      <c r="D950" s="122" t="s">
        <v>87</v>
      </c>
      <c r="E950" s="122" t="s">
        <v>143</v>
      </c>
      <c r="F950" s="123">
        <v>10245.48</v>
      </c>
      <c r="G950" s="124">
        <v>10245.48</v>
      </c>
      <c r="H950" s="122" t="b">
        <v>1</v>
      </c>
      <c r="I950" s="113">
        <v>0</v>
      </c>
    </row>
    <row r="951" spans="1:9">
      <c r="A951" s="120">
        <v>46203</v>
      </c>
      <c r="B951" s="121">
        <v>46053</v>
      </c>
      <c r="C951" s="122" t="s">
        <v>119</v>
      </c>
      <c r="D951" s="122" t="s">
        <v>87</v>
      </c>
      <c r="E951" s="122" t="s">
        <v>144</v>
      </c>
      <c r="F951" s="123">
        <v>375.12</v>
      </c>
      <c r="G951" s="124">
        <v>375.12</v>
      </c>
      <c r="H951" s="122" t="b">
        <v>1</v>
      </c>
      <c r="I951" s="113">
        <v>0</v>
      </c>
    </row>
    <row r="952" spans="1:9">
      <c r="A952" s="120">
        <v>46203</v>
      </c>
      <c r="B952" s="121">
        <v>46053</v>
      </c>
      <c r="C952" s="122" t="s">
        <v>145</v>
      </c>
      <c r="D952" s="122" t="s">
        <v>94</v>
      </c>
      <c r="E952" s="122" t="s">
        <v>146</v>
      </c>
      <c r="F952" s="123">
        <v>32616.36</v>
      </c>
      <c r="G952" s="124">
        <v>32616.36</v>
      </c>
      <c r="H952" s="122" t="b">
        <v>1</v>
      </c>
      <c r="I952" s="113">
        <v>0</v>
      </c>
    </row>
    <row r="953" spans="1:9">
      <c r="A953" s="120">
        <v>46203</v>
      </c>
      <c r="B953" s="121">
        <v>46053</v>
      </c>
      <c r="C953" s="122" t="s">
        <v>145</v>
      </c>
      <c r="D953" s="122" t="s">
        <v>94</v>
      </c>
      <c r="E953" s="122" t="s">
        <v>147</v>
      </c>
      <c r="F953" s="123">
        <v>13620.96</v>
      </c>
      <c r="G953" s="124">
        <v>13620.96</v>
      </c>
      <c r="H953" s="122" t="b">
        <v>1</v>
      </c>
      <c r="I953" s="113">
        <v>0</v>
      </c>
    </row>
    <row r="954" spans="1:9">
      <c r="A954" s="120">
        <v>46203</v>
      </c>
      <c r="B954" s="121">
        <v>46053</v>
      </c>
      <c r="C954" s="122" t="s">
        <v>145</v>
      </c>
      <c r="D954" s="122" t="s">
        <v>86</v>
      </c>
      <c r="E954" s="122" t="s">
        <v>148</v>
      </c>
      <c r="F954" s="123">
        <v>191198.71</v>
      </c>
      <c r="G954" s="124">
        <v>191198.71</v>
      </c>
      <c r="H954" s="122" t="b">
        <v>1</v>
      </c>
      <c r="I954" s="113">
        <v>0</v>
      </c>
    </row>
    <row r="955" spans="1:9">
      <c r="A955" s="120">
        <v>46203</v>
      </c>
      <c r="B955" s="121">
        <v>46053</v>
      </c>
      <c r="C955" s="122" t="s">
        <v>145</v>
      </c>
      <c r="D955" s="122" t="s">
        <v>86</v>
      </c>
      <c r="E955" s="122" t="s">
        <v>149</v>
      </c>
      <c r="F955" s="123">
        <v>1382184.39</v>
      </c>
      <c r="G955" s="124">
        <v>1382184.39</v>
      </c>
      <c r="H955" s="122" t="b">
        <v>1</v>
      </c>
      <c r="I955" s="113">
        <v>0</v>
      </c>
    </row>
    <row r="956" spans="1:9">
      <c r="A956" s="120">
        <v>46203</v>
      </c>
      <c r="B956" s="121">
        <v>46053</v>
      </c>
      <c r="C956" s="122" t="s">
        <v>145</v>
      </c>
      <c r="D956" s="122" t="s">
        <v>86</v>
      </c>
      <c r="E956" s="122" t="s">
        <v>150</v>
      </c>
      <c r="F956" s="123">
        <v>1542818.38</v>
      </c>
      <c r="G956" s="124">
        <v>1542818.38</v>
      </c>
      <c r="H956" s="122" t="b">
        <v>1</v>
      </c>
      <c r="I956" s="113">
        <v>0</v>
      </c>
    </row>
    <row r="957" spans="1:9">
      <c r="A957" s="120">
        <v>46203</v>
      </c>
      <c r="B957" s="121">
        <v>46053</v>
      </c>
      <c r="C957" s="122" t="s">
        <v>145</v>
      </c>
      <c r="D957" s="122" t="s">
        <v>86</v>
      </c>
      <c r="E957" s="122" t="s">
        <v>151</v>
      </c>
      <c r="F957" s="123">
        <v>143380.23000000001</v>
      </c>
      <c r="G957" s="124">
        <v>143380.23000000001</v>
      </c>
      <c r="H957" s="122" t="b">
        <v>1</v>
      </c>
      <c r="I957" s="113">
        <v>0</v>
      </c>
    </row>
    <row r="958" spans="1:9">
      <c r="A958" s="120">
        <v>46203</v>
      </c>
      <c r="B958" s="121">
        <v>46053</v>
      </c>
      <c r="C958" s="122" t="s">
        <v>145</v>
      </c>
      <c r="D958" s="122" t="s">
        <v>86</v>
      </c>
      <c r="E958" s="122" t="s">
        <v>152</v>
      </c>
      <c r="F958" s="123">
        <v>925.65</v>
      </c>
      <c r="G958" s="124">
        <v>925.65</v>
      </c>
      <c r="H958" s="122" t="b">
        <v>1</v>
      </c>
      <c r="I958" s="113">
        <v>0</v>
      </c>
    </row>
    <row r="959" spans="1:9">
      <c r="A959" s="120">
        <v>46203</v>
      </c>
      <c r="B959" s="121">
        <v>46053</v>
      </c>
      <c r="C959" s="122" t="s">
        <v>145</v>
      </c>
      <c r="D959" s="122" t="s">
        <v>86</v>
      </c>
      <c r="E959" s="122" t="s">
        <v>153</v>
      </c>
      <c r="F959" s="123">
        <v>736.29</v>
      </c>
      <c r="G959" s="124">
        <v>736.29</v>
      </c>
      <c r="H959" s="122" t="b">
        <v>1</v>
      </c>
      <c r="I959" s="113">
        <v>0</v>
      </c>
    </row>
    <row r="960" spans="1:9">
      <c r="A960" s="120">
        <v>46203</v>
      </c>
      <c r="B960" s="121">
        <v>46053</v>
      </c>
      <c r="C960" s="122" t="s">
        <v>145</v>
      </c>
      <c r="D960" s="122" t="s">
        <v>86</v>
      </c>
      <c r="E960" s="122" t="s">
        <v>154</v>
      </c>
      <c r="F960" s="123">
        <v>121954.9</v>
      </c>
      <c r="G960" s="124">
        <v>121954.9</v>
      </c>
      <c r="H960" s="122" t="b">
        <v>1</v>
      </c>
      <c r="I960" s="113">
        <v>0</v>
      </c>
    </row>
    <row r="961" spans="1:9">
      <c r="A961" s="120">
        <v>46203</v>
      </c>
      <c r="B961" s="121">
        <v>46053</v>
      </c>
      <c r="C961" s="122" t="s">
        <v>145</v>
      </c>
      <c r="D961" s="122" t="s">
        <v>86</v>
      </c>
      <c r="E961" s="122" t="s">
        <v>155</v>
      </c>
      <c r="F961" s="123">
        <v>274195.18</v>
      </c>
      <c r="G961" s="124">
        <v>274195.18</v>
      </c>
      <c r="H961" s="122" t="b">
        <v>1</v>
      </c>
      <c r="I961" s="113">
        <v>0</v>
      </c>
    </row>
    <row r="962" spans="1:9">
      <c r="A962" s="120">
        <v>46203</v>
      </c>
      <c r="B962" s="121">
        <v>46053</v>
      </c>
      <c r="C962" s="122" t="s">
        <v>156</v>
      </c>
      <c r="D962" s="122" t="s">
        <v>86</v>
      </c>
      <c r="E962" s="122" t="s">
        <v>157</v>
      </c>
      <c r="F962" s="123">
        <v>172979.05</v>
      </c>
      <c r="G962" s="124">
        <v>172979.05</v>
      </c>
      <c r="H962" s="122" t="b">
        <v>1</v>
      </c>
      <c r="I962" s="113">
        <v>0</v>
      </c>
    </row>
    <row r="963" spans="1:9">
      <c r="A963" s="120">
        <v>46203</v>
      </c>
      <c r="B963" s="121">
        <v>46053</v>
      </c>
      <c r="C963" s="122" t="s">
        <v>156</v>
      </c>
      <c r="D963" s="122" t="s">
        <v>86</v>
      </c>
      <c r="E963" s="122" t="s">
        <v>158</v>
      </c>
      <c r="F963" s="123">
        <v>3750.14</v>
      </c>
      <c r="G963" s="124">
        <v>3750.14</v>
      </c>
      <c r="H963" s="122" t="b">
        <v>1</v>
      </c>
      <c r="I963" s="113">
        <v>0</v>
      </c>
    </row>
    <row r="964" spans="1:9">
      <c r="A964" s="120">
        <v>46203</v>
      </c>
      <c r="B964" s="121">
        <v>46053</v>
      </c>
      <c r="C964" s="122" t="s">
        <v>156</v>
      </c>
      <c r="D964" s="122" t="s">
        <v>86</v>
      </c>
      <c r="E964" s="122" t="s">
        <v>159</v>
      </c>
      <c r="F964" s="123">
        <v>2903.32</v>
      </c>
      <c r="G964" s="124">
        <v>2903.32</v>
      </c>
      <c r="H964" s="122" t="b">
        <v>1</v>
      </c>
      <c r="I964" s="113">
        <v>0</v>
      </c>
    </row>
    <row r="965" spans="1:9">
      <c r="A965" s="120">
        <v>46203</v>
      </c>
      <c r="B965" s="121">
        <v>46053</v>
      </c>
      <c r="C965" s="122" t="s">
        <v>160</v>
      </c>
      <c r="D965" s="122" t="s">
        <v>94</v>
      </c>
      <c r="E965" s="122" t="s">
        <v>161</v>
      </c>
      <c r="F965" s="123">
        <v>4589.82</v>
      </c>
      <c r="G965" s="124">
        <v>4589.82</v>
      </c>
      <c r="H965" s="122" t="b">
        <v>1</v>
      </c>
      <c r="I965" s="113">
        <v>0</v>
      </c>
    </row>
    <row r="966" spans="1:9">
      <c r="A966" s="120">
        <v>46203</v>
      </c>
      <c r="B966" s="121">
        <v>46053</v>
      </c>
      <c r="C966" s="122" t="s">
        <v>160</v>
      </c>
      <c r="D966" s="122" t="s">
        <v>86</v>
      </c>
      <c r="E966" s="122" t="s">
        <v>162</v>
      </c>
      <c r="F966" s="123">
        <v>217.4</v>
      </c>
      <c r="G966" s="124">
        <v>217.4</v>
      </c>
      <c r="H966" s="122" t="b">
        <v>1</v>
      </c>
      <c r="I966" s="113">
        <v>0</v>
      </c>
    </row>
    <row r="967" spans="1:9">
      <c r="A967" s="120">
        <v>46203</v>
      </c>
      <c r="B967" s="121">
        <v>46053</v>
      </c>
      <c r="C967" s="122" t="s">
        <v>160</v>
      </c>
      <c r="D967" s="122" t="s">
        <v>86</v>
      </c>
      <c r="E967" s="122" t="s">
        <v>160</v>
      </c>
      <c r="F967" s="123">
        <v>541.41</v>
      </c>
      <c r="G967" s="124">
        <v>541.41</v>
      </c>
      <c r="H967" s="122" t="b">
        <v>1</v>
      </c>
      <c r="I967" s="113">
        <v>0</v>
      </c>
    </row>
    <row r="968" spans="1:9">
      <c r="A968" s="120">
        <v>46203</v>
      </c>
      <c r="B968" s="121">
        <v>46053</v>
      </c>
      <c r="C968" s="122" t="s">
        <v>160</v>
      </c>
      <c r="D968" s="122" t="s">
        <v>86</v>
      </c>
      <c r="E968" s="122" t="s">
        <v>163</v>
      </c>
      <c r="F968" s="123">
        <v>846362.95</v>
      </c>
      <c r="G968" s="124">
        <v>846362.95</v>
      </c>
      <c r="H968" s="122" t="b">
        <v>1</v>
      </c>
      <c r="I968" s="113">
        <v>0</v>
      </c>
    </row>
    <row r="969" spans="1:9">
      <c r="A969" s="120">
        <v>46203</v>
      </c>
      <c r="B969" s="121">
        <v>46053</v>
      </c>
      <c r="C969" s="122" t="s">
        <v>160</v>
      </c>
      <c r="D969" s="122" t="s">
        <v>87</v>
      </c>
      <c r="E969" s="122" t="s">
        <v>164</v>
      </c>
      <c r="F969" s="123">
        <v>828.09</v>
      </c>
      <c r="G969" s="124">
        <v>828.09</v>
      </c>
      <c r="H969" s="122" t="b">
        <v>1</v>
      </c>
      <c r="I969" s="113">
        <v>0</v>
      </c>
    </row>
    <row r="970" spans="1:9">
      <c r="A970" s="120">
        <v>46203</v>
      </c>
      <c r="B970" s="121">
        <v>46053</v>
      </c>
      <c r="C970" s="122" t="s">
        <v>160</v>
      </c>
      <c r="D970" s="122" t="s">
        <v>87</v>
      </c>
      <c r="E970" s="122" t="s">
        <v>165</v>
      </c>
      <c r="F970" s="123">
        <v>828.09</v>
      </c>
      <c r="G970" s="124">
        <v>828.09</v>
      </c>
      <c r="H970" s="122" t="b">
        <v>1</v>
      </c>
      <c r="I970" s="113">
        <v>0</v>
      </c>
    </row>
    <row r="971" spans="1:9">
      <c r="A971" s="120">
        <v>46203</v>
      </c>
      <c r="B971" s="121">
        <v>46053</v>
      </c>
      <c r="C971" s="122" t="s">
        <v>166</v>
      </c>
      <c r="D971" s="122" t="s">
        <v>86</v>
      </c>
      <c r="E971" s="122" t="s">
        <v>167</v>
      </c>
      <c r="F971" s="123">
        <v>1169073.29</v>
      </c>
      <c r="G971" s="124">
        <v>1169073.29</v>
      </c>
      <c r="H971" s="122" t="b">
        <v>1</v>
      </c>
      <c r="I971" s="113">
        <v>0</v>
      </c>
    </row>
    <row r="972" spans="1:9">
      <c r="A972" s="120">
        <v>46203</v>
      </c>
      <c r="B972" s="121">
        <v>46053</v>
      </c>
      <c r="C972" s="122" t="s">
        <v>166</v>
      </c>
      <c r="D972" s="122" t="s">
        <v>86</v>
      </c>
      <c r="E972" s="122" t="s">
        <v>168</v>
      </c>
      <c r="F972" s="123">
        <v>443018.11</v>
      </c>
      <c r="G972" s="124">
        <v>443018.11</v>
      </c>
      <c r="H972" s="122" t="b">
        <v>1</v>
      </c>
      <c r="I972" s="113">
        <v>0</v>
      </c>
    </row>
    <row r="973" spans="1:9">
      <c r="A973" s="120">
        <v>46203</v>
      </c>
      <c r="B973" s="121">
        <v>46053</v>
      </c>
      <c r="C973" s="122" t="s">
        <v>166</v>
      </c>
      <c r="D973" s="122" t="s">
        <v>87</v>
      </c>
      <c r="E973" s="122" t="s">
        <v>169</v>
      </c>
      <c r="F973" s="123">
        <v>43654.77</v>
      </c>
      <c r="G973" s="124">
        <v>43654.77</v>
      </c>
      <c r="H973" s="122" t="b">
        <v>1</v>
      </c>
      <c r="I973" s="113">
        <v>0</v>
      </c>
    </row>
    <row r="974" spans="1:9">
      <c r="A974" s="120">
        <v>46203</v>
      </c>
      <c r="B974" s="121">
        <v>46053</v>
      </c>
      <c r="C974" s="122" t="s">
        <v>166</v>
      </c>
      <c r="D974" s="122" t="s">
        <v>87</v>
      </c>
      <c r="E974" s="122" t="s">
        <v>170</v>
      </c>
      <c r="F974" s="123">
        <v>3676.57</v>
      </c>
      <c r="G974" s="124">
        <v>3676.57</v>
      </c>
      <c r="H974" s="122" t="b">
        <v>1</v>
      </c>
      <c r="I974" s="113">
        <v>0</v>
      </c>
    </row>
    <row r="975" spans="1:9">
      <c r="A975" s="120">
        <v>46203</v>
      </c>
      <c r="B975" s="121">
        <v>46053</v>
      </c>
      <c r="C975" s="122" t="s">
        <v>166</v>
      </c>
      <c r="D975" s="122" t="s">
        <v>87</v>
      </c>
      <c r="E975" s="122" t="s">
        <v>171</v>
      </c>
      <c r="F975" s="123">
        <v>124428.35</v>
      </c>
      <c r="G975" s="124">
        <v>124428.35</v>
      </c>
      <c r="H975" s="122" t="b">
        <v>1</v>
      </c>
      <c r="I975" s="113">
        <v>0</v>
      </c>
    </row>
    <row r="976" spans="1:9">
      <c r="A976" s="120">
        <v>46203</v>
      </c>
      <c r="B976" s="121">
        <v>46053</v>
      </c>
      <c r="C976" s="122" t="s">
        <v>166</v>
      </c>
      <c r="D976" s="122" t="s">
        <v>87</v>
      </c>
      <c r="E976" s="122" t="s">
        <v>172</v>
      </c>
      <c r="F976" s="123">
        <v>402.53</v>
      </c>
      <c r="G976" s="124">
        <v>402.53</v>
      </c>
      <c r="H976" s="122" t="b">
        <v>1</v>
      </c>
      <c r="I976" s="113">
        <v>0</v>
      </c>
    </row>
    <row r="977" spans="1:9">
      <c r="A977" s="120">
        <v>46203</v>
      </c>
      <c r="B977" s="121">
        <v>46053</v>
      </c>
      <c r="C977" s="122" t="s">
        <v>166</v>
      </c>
      <c r="D977" s="122" t="s">
        <v>87</v>
      </c>
      <c r="E977" s="122" t="s">
        <v>173</v>
      </c>
      <c r="F977" s="123">
        <v>4058.75</v>
      </c>
      <c r="G977" s="124">
        <v>4058.75</v>
      </c>
      <c r="H977" s="122" t="b">
        <v>1</v>
      </c>
      <c r="I977" s="113">
        <v>0</v>
      </c>
    </row>
    <row r="978" spans="1:9">
      <c r="A978" s="120">
        <v>46203</v>
      </c>
      <c r="B978" s="121">
        <v>46053</v>
      </c>
      <c r="C978" s="122" t="s">
        <v>166</v>
      </c>
      <c r="D978" s="122" t="s">
        <v>87</v>
      </c>
      <c r="E978" s="122" t="s">
        <v>174</v>
      </c>
      <c r="F978" s="123">
        <v>5070.29</v>
      </c>
      <c r="G978" s="124">
        <v>5070.29</v>
      </c>
      <c r="H978" s="122" t="b">
        <v>1</v>
      </c>
      <c r="I978" s="113">
        <v>0</v>
      </c>
    </row>
    <row r="979" spans="1:9">
      <c r="A979" s="120">
        <v>46203</v>
      </c>
      <c r="B979" s="121">
        <v>46053</v>
      </c>
      <c r="C979" s="122" t="s">
        <v>166</v>
      </c>
      <c r="D979" s="122" t="s">
        <v>87</v>
      </c>
      <c r="E979" s="122" t="s">
        <v>175</v>
      </c>
      <c r="F979" s="123">
        <v>4093.93</v>
      </c>
      <c r="G979" s="124">
        <v>4093.93</v>
      </c>
      <c r="H979" s="122" t="b">
        <v>1</v>
      </c>
      <c r="I979" s="113">
        <v>0</v>
      </c>
    </row>
    <row r="980" spans="1:9">
      <c r="A980" s="120">
        <v>46203</v>
      </c>
      <c r="B980" s="121">
        <v>46053</v>
      </c>
      <c r="C980" s="122" t="s">
        <v>166</v>
      </c>
      <c r="D980" s="122" t="s">
        <v>87</v>
      </c>
      <c r="E980" s="122" t="s">
        <v>176</v>
      </c>
      <c r="F980" s="123">
        <v>1150.49</v>
      </c>
      <c r="G980" s="124">
        <v>1150.49</v>
      </c>
      <c r="H980" s="122" t="b">
        <v>1</v>
      </c>
      <c r="I980" s="113">
        <v>0</v>
      </c>
    </row>
    <row r="981" spans="1:9">
      <c r="A981" s="120">
        <v>46203</v>
      </c>
      <c r="B981" s="121">
        <v>46053</v>
      </c>
      <c r="C981" s="122" t="s">
        <v>166</v>
      </c>
      <c r="D981" s="122" t="s">
        <v>87</v>
      </c>
      <c r="E981" s="122" t="s">
        <v>177</v>
      </c>
      <c r="F981" s="123">
        <v>20600.669999999998</v>
      </c>
      <c r="G981" s="124">
        <v>20600.669999999998</v>
      </c>
      <c r="H981" s="122" t="b">
        <v>1</v>
      </c>
      <c r="I981" s="113">
        <v>0</v>
      </c>
    </row>
    <row r="982" spans="1:9">
      <c r="A982" s="120">
        <v>46203</v>
      </c>
      <c r="B982" s="121">
        <v>46053</v>
      </c>
      <c r="C982" s="122" t="s">
        <v>178</v>
      </c>
      <c r="D982" s="122" t="s">
        <v>86</v>
      </c>
      <c r="E982" s="122" t="s">
        <v>179</v>
      </c>
      <c r="F982" s="123">
        <v>2757.94</v>
      </c>
      <c r="G982" s="124">
        <v>2757.94</v>
      </c>
      <c r="H982" s="122" t="b">
        <v>1</v>
      </c>
      <c r="I982" s="113">
        <v>0</v>
      </c>
    </row>
    <row r="983" spans="1:9">
      <c r="A983" s="120">
        <v>46203</v>
      </c>
      <c r="B983" s="121">
        <v>46053</v>
      </c>
      <c r="C983" s="122" t="s">
        <v>178</v>
      </c>
      <c r="D983" s="122" t="s">
        <v>86</v>
      </c>
      <c r="E983" s="122" t="s">
        <v>180</v>
      </c>
      <c r="F983" s="123">
        <v>28673.38</v>
      </c>
      <c r="G983" s="124">
        <v>28673.38</v>
      </c>
      <c r="H983" s="122" t="b">
        <v>1</v>
      </c>
      <c r="I983" s="113">
        <v>0</v>
      </c>
    </row>
    <row r="984" spans="1:9">
      <c r="A984" s="120">
        <v>46203</v>
      </c>
      <c r="B984" s="121">
        <v>46053</v>
      </c>
      <c r="C984" s="122" t="s">
        <v>178</v>
      </c>
      <c r="D984" s="122" t="s">
        <v>86</v>
      </c>
      <c r="E984" s="122" t="s">
        <v>181</v>
      </c>
      <c r="F984" s="123">
        <v>2560.04</v>
      </c>
      <c r="G984" s="124">
        <v>2560.04</v>
      </c>
      <c r="H984" s="122" t="b">
        <v>1</v>
      </c>
      <c r="I984" s="113">
        <v>0</v>
      </c>
    </row>
    <row r="985" spans="1:9">
      <c r="A985" s="120">
        <v>46203</v>
      </c>
      <c r="B985" s="121">
        <v>46053</v>
      </c>
      <c r="C985" s="122" t="s">
        <v>178</v>
      </c>
      <c r="D985" s="122" t="s">
        <v>86</v>
      </c>
      <c r="E985" s="122" t="s">
        <v>182</v>
      </c>
      <c r="F985" s="123">
        <v>461119.53</v>
      </c>
      <c r="G985" s="124">
        <v>461119.53</v>
      </c>
      <c r="H985" s="122" t="b">
        <v>1</v>
      </c>
      <c r="I985" s="113">
        <v>0</v>
      </c>
    </row>
    <row r="986" spans="1:9">
      <c r="A986" s="120">
        <v>46203</v>
      </c>
      <c r="B986" s="121">
        <v>46053</v>
      </c>
      <c r="C986" s="122" t="s">
        <v>178</v>
      </c>
      <c r="D986" s="122" t="s">
        <v>87</v>
      </c>
      <c r="E986" s="122" t="s">
        <v>183</v>
      </c>
      <c r="F986" s="123">
        <v>89872.34</v>
      </c>
      <c r="G986" s="124">
        <v>89872.34</v>
      </c>
      <c r="H986" s="122" t="b">
        <v>1</v>
      </c>
      <c r="I986" s="113">
        <v>0</v>
      </c>
    </row>
    <row r="987" spans="1:9">
      <c r="A987" s="120">
        <v>46203</v>
      </c>
      <c r="B987" s="121">
        <v>46053</v>
      </c>
      <c r="C987" s="122" t="s">
        <v>184</v>
      </c>
      <c r="D987" s="122" t="s">
        <v>86</v>
      </c>
      <c r="E987" s="122" t="s">
        <v>185</v>
      </c>
      <c r="F987" s="123">
        <v>2436.58</v>
      </c>
      <c r="G987" s="124">
        <v>2436.58</v>
      </c>
      <c r="H987" s="122" t="b">
        <v>1</v>
      </c>
      <c r="I987" s="113">
        <v>0</v>
      </c>
    </row>
    <row r="988" spans="1:9">
      <c r="A988" s="120">
        <v>46203</v>
      </c>
      <c r="B988" s="121">
        <v>46053</v>
      </c>
      <c r="C988" s="122" t="s">
        <v>184</v>
      </c>
      <c r="D988" s="122" t="s">
        <v>86</v>
      </c>
      <c r="E988" s="122" t="s">
        <v>186</v>
      </c>
      <c r="F988" s="123">
        <v>16030.58</v>
      </c>
      <c r="G988" s="124">
        <v>16030.58</v>
      </c>
      <c r="H988" s="122" t="b">
        <v>1</v>
      </c>
      <c r="I988" s="113">
        <v>0</v>
      </c>
    </row>
    <row r="989" spans="1:9">
      <c r="A989" s="120">
        <v>46203</v>
      </c>
      <c r="B989" s="121">
        <v>46053</v>
      </c>
      <c r="C989" s="122" t="s">
        <v>184</v>
      </c>
      <c r="D989" s="122" t="s">
        <v>86</v>
      </c>
      <c r="E989" s="122" t="s">
        <v>187</v>
      </c>
      <c r="F989" s="123">
        <v>142851.28</v>
      </c>
      <c r="G989" s="124">
        <v>142851.28</v>
      </c>
      <c r="H989" s="122" t="b">
        <v>1</v>
      </c>
      <c r="I989" s="113">
        <v>0</v>
      </c>
    </row>
    <row r="990" spans="1:9">
      <c r="A990" s="120">
        <v>46203</v>
      </c>
      <c r="B990" s="121">
        <v>46053</v>
      </c>
      <c r="C990" s="122" t="s">
        <v>184</v>
      </c>
      <c r="D990" s="122" t="s">
        <v>86</v>
      </c>
      <c r="E990" s="122" t="s">
        <v>188</v>
      </c>
      <c r="F990" s="123">
        <v>4404.2</v>
      </c>
      <c r="G990" s="124">
        <v>4404.2</v>
      </c>
      <c r="H990" s="122" t="b">
        <v>1</v>
      </c>
      <c r="I990" s="113">
        <v>0</v>
      </c>
    </row>
    <row r="991" spans="1:9">
      <c r="A991" s="120">
        <v>46203</v>
      </c>
      <c r="B991" s="121">
        <v>46053</v>
      </c>
      <c r="C991" s="122" t="s">
        <v>184</v>
      </c>
      <c r="D991" s="122" t="s">
        <v>86</v>
      </c>
      <c r="E991" s="122" t="s">
        <v>189</v>
      </c>
      <c r="F991" s="123">
        <v>5864.69</v>
      </c>
      <c r="G991" s="124">
        <v>5864.69</v>
      </c>
      <c r="H991" s="122" t="b">
        <v>1</v>
      </c>
      <c r="I991" s="113">
        <v>0</v>
      </c>
    </row>
    <row r="992" spans="1:9">
      <c r="A992" s="120">
        <v>46203</v>
      </c>
      <c r="B992" s="121">
        <v>46053</v>
      </c>
      <c r="C992" s="122" t="s">
        <v>184</v>
      </c>
      <c r="D992" s="122" t="s">
        <v>87</v>
      </c>
      <c r="E992" s="122" t="s">
        <v>190</v>
      </c>
      <c r="F992" s="123">
        <v>15048.99</v>
      </c>
      <c r="G992" s="124">
        <v>15048.99</v>
      </c>
      <c r="H992" s="122" t="b">
        <v>1</v>
      </c>
      <c r="I992" s="113">
        <v>0</v>
      </c>
    </row>
    <row r="993" spans="1:9">
      <c r="A993" s="120">
        <v>46203</v>
      </c>
      <c r="B993" s="121">
        <v>46053</v>
      </c>
      <c r="C993" s="122" t="s">
        <v>184</v>
      </c>
      <c r="D993" s="122" t="s">
        <v>87</v>
      </c>
      <c r="E993" s="122" t="s">
        <v>191</v>
      </c>
      <c r="F993" s="123">
        <v>5684.21</v>
      </c>
      <c r="G993" s="124">
        <v>5684.21</v>
      </c>
      <c r="H993" s="122" t="b">
        <v>1</v>
      </c>
      <c r="I993" s="113">
        <v>0</v>
      </c>
    </row>
    <row r="994" spans="1:9">
      <c r="A994" s="120">
        <v>46203</v>
      </c>
      <c r="B994" s="121">
        <v>46053</v>
      </c>
      <c r="C994" s="122" t="s">
        <v>184</v>
      </c>
      <c r="D994" s="122" t="s">
        <v>87</v>
      </c>
      <c r="E994" s="122" t="s">
        <v>192</v>
      </c>
      <c r="F994" s="123">
        <v>3214.56</v>
      </c>
      <c r="G994" s="124">
        <v>3214.56</v>
      </c>
      <c r="H994" s="122" t="b">
        <v>1</v>
      </c>
      <c r="I994" s="113">
        <v>0</v>
      </c>
    </row>
    <row r="995" spans="1:9">
      <c r="A995" s="120">
        <v>46203</v>
      </c>
      <c r="B995" s="121">
        <v>46053</v>
      </c>
      <c r="C995" s="122" t="s">
        <v>193</v>
      </c>
      <c r="D995" s="122" t="s">
        <v>94</v>
      </c>
      <c r="E995" s="122" t="s">
        <v>194</v>
      </c>
      <c r="F995" s="123">
        <v>1588.67</v>
      </c>
      <c r="G995" s="124">
        <v>1588.67</v>
      </c>
      <c r="H995" s="122" t="b">
        <v>1</v>
      </c>
      <c r="I995" s="113">
        <v>0</v>
      </c>
    </row>
    <row r="996" spans="1:9">
      <c r="A996" s="120">
        <v>46203</v>
      </c>
      <c r="B996" s="121">
        <v>46053</v>
      </c>
      <c r="C996" s="122" t="s">
        <v>193</v>
      </c>
      <c r="D996" s="122" t="s">
        <v>94</v>
      </c>
      <c r="E996" s="122" t="s">
        <v>195</v>
      </c>
      <c r="F996" s="123">
        <v>191.97</v>
      </c>
      <c r="G996" s="124">
        <v>191.97</v>
      </c>
      <c r="H996" s="122" t="b">
        <v>1</v>
      </c>
      <c r="I996" s="113">
        <v>0</v>
      </c>
    </row>
    <row r="997" spans="1:9">
      <c r="A997" s="120">
        <v>46203</v>
      </c>
      <c r="B997" s="121">
        <v>46053</v>
      </c>
      <c r="C997" s="122" t="s">
        <v>193</v>
      </c>
      <c r="D997" s="122" t="s">
        <v>86</v>
      </c>
      <c r="E997" s="122" t="s">
        <v>196</v>
      </c>
      <c r="F997" s="123">
        <v>20249.36</v>
      </c>
      <c r="G997" s="124">
        <v>20249.36</v>
      </c>
      <c r="H997" s="122" t="b">
        <v>1</v>
      </c>
      <c r="I997" s="113">
        <v>0</v>
      </c>
    </row>
    <row r="998" spans="1:9">
      <c r="A998" s="120">
        <v>46203</v>
      </c>
      <c r="B998" s="121">
        <v>46053</v>
      </c>
      <c r="C998" s="122" t="s">
        <v>193</v>
      </c>
      <c r="D998" s="122" t="s">
        <v>86</v>
      </c>
      <c r="E998" s="122" t="s">
        <v>197</v>
      </c>
      <c r="F998" s="123">
        <v>1929161.46</v>
      </c>
      <c r="G998" s="124">
        <v>1912494.8</v>
      </c>
      <c r="H998" s="122" t="b">
        <v>0</v>
      </c>
      <c r="I998" s="113">
        <v>-16666.659999999916</v>
      </c>
    </row>
    <row r="999" spans="1:9">
      <c r="A999" s="120">
        <v>46203</v>
      </c>
      <c r="B999" s="121">
        <v>46053</v>
      </c>
      <c r="C999" s="122" t="s">
        <v>193</v>
      </c>
      <c r="D999" s="122" t="s">
        <v>86</v>
      </c>
      <c r="E999" s="122" t="s">
        <v>198</v>
      </c>
      <c r="F999" s="123">
        <v>56082.04</v>
      </c>
      <c r="G999" s="124">
        <v>72748.7</v>
      </c>
      <c r="H999" s="122" t="b">
        <v>0</v>
      </c>
      <c r="I999" s="113">
        <v>16666.659999999996</v>
      </c>
    </row>
    <row r="1000" spans="1:9">
      <c r="A1000" s="120">
        <v>46203</v>
      </c>
      <c r="B1000" s="121">
        <v>46053</v>
      </c>
      <c r="C1000" s="122" t="s">
        <v>193</v>
      </c>
      <c r="D1000" s="122" t="s">
        <v>87</v>
      </c>
      <c r="E1000" s="122" t="s">
        <v>88</v>
      </c>
      <c r="F1000" s="123">
        <v>1392.26</v>
      </c>
      <c r="G1000" s="124">
        <v>1392.26</v>
      </c>
      <c r="H1000" s="122" t="b">
        <v>1</v>
      </c>
      <c r="I1000" s="113">
        <v>0</v>
      </c>
    </row>
    <row r="1001" spans="1:9">
      <c r="A1001" s="120">
        <v>46203</v>
      </c>
      <c r="B1001" s="121">
        <v>46053</v>
      </c>
      <c r="C1001" s="122" t="s">
        <v>193</v>
      </c>
      <c r="D1001" s="122" t="s">
        <v>87</v>
      </c>
      <c r="E1001" s="122" t="s">
        <v>199</v>
      </c>
      <c r="F1001" s="123">
        <v>73328.72</v>
      </c>
      <c r="G1001" s="124">
        <v>73328.72</v>
      </c>
      <c r="H1001" s="122" t="b">
        <v>1</v>
      </c>
      <c r="I1001" s="113">
        <v>0</v>
      </c>
    </row>
    <row r="1002" spans="1:9">
      <c r="A1002" s="120">
        <v>46203</v>
      </c>
      <c r="B1002" s="121">
        <v>46053</v>
      </c>
      <c r="C1002" s="122" t="s">
        <v>193</v>
      </c>
      <c r="D1002" s="122" t="s">
        <v>87</v>
      </c>
      <c r="E1002" s="122" t="s">
        <v>200</v>
      </c>
      <c r="F1002" s="123">
        <v>10673.85</v>
      </c>
      <c r="G1002" s="124">
        <v>10673.85</v>
      </c>
      <c r="H1002" s="122" t="b">
        <v>1</v>
      </c>
      <c r="I1002" s="113">
        <v>0</v>
      </c>
    </row>
    <row r="1003" spans="1:9">
      <c r="A1003" s="120">
        <v>46203</v>
      </c>
      <c r="B1003" s="121">
        <v>46053</v>
      </c>
      <c r="C1003" s="122" t="s">
        <v>193</v>
      </c>
      <c r="D1003" s="122" t="s">
        <v>87</v>
      </c>
      <c r="E1003" s="122" t="s">
        <v>201</v>
      </c>
      <c r="F1003" s="123">
        <v>9415.1</v>
      </c>
      <c r="G1003" s="124">
        <v>9415.1</v>
      </c>
      <c r="H1003" s="122" t="b">
        <v>1</v>
      </c>
      <c r="I1003" s="113">
        <v>0</v>
      </c>
    </row>
    <row r="1004" spans="1:9">
      <c r="A1004" s="120">
        <v>46203</v>
      </c>
      <c r="B1004" s="121">
        <v>46053</v>
      </c>
      <c r="C1004" s="122" t="s">
        <v>193</v>
      </c>
      <c r="D1004" s="122" t="s">
        <v>87</v>
      </c>
      <c r="E1004" s="122" t="s">
        <v>202</v>
      </c>
      <c r="F1004" s="123">
        <v>20895.990000000002</v>
      </c>
      <c r="G1004" s="124">
        <v>20895.990000000002</v>
      </c>
      <c r="H1004" s="122" t="b">
        <v>1</v>
      </c>
      <c r="I1004" s="113">
        <v>0</v>
      </c>
    </row>
    <row r="1005" spans="1:9">
      <c r="A1005" s="120">
        <v>46203</v>
      </c>
      <c r="B1005" s="121">
        <v>46053</v>
      </c>
      <c r="C1005" s="122" t="s">
        <v>193</v>
      </c>
      <c r="D1005" s="122" t="s">
        <v>87</v>
      </c>
      <c r="E1005" s="122" t="s">
        <v>203</v>
      </c>
      <c r="F1005" s="123">
        <v>12083.36</v>
      </c>
      <c r="G1005" s="124">
        <v>12083.36</v>
      </c>
      <c r="H1005" s="122" t="b">
        <v>1</v>
      </c>
      <c r="I1005" s="113">
        <v>0</v>
      </c>
    </row>
    <row r="1006" spans="1:9">
      <c r="A1006" s="120">
        <v>46203</v>
      </c>
      <c r="B1006" s="121">
        <v>46053</v>
      </c>
      <c r="C1006" s="122" t="s">
        <v>193</v>
      </c>
      <c r="D1006" s="122" t="s">
        <v>87</v>
      </c>
      <c r="E1006" s="122" t="s">
        <v>204</v>
      </c>
      <c r="F1006" s="123">
        <v>7559.65</v>
      </c>
      <c r="G1006" s="124">
        <v>7559.65</v>
      </c>
      <c r="H1006" s="122" t="b">
        <v>1</v>
      </c>
      <c r="I1006" s="113">
        <v>0</v>
      </c>
    </row>
    <row r="1007" spans="1:9">
      <c r="A1007" s="120">
        <v>46203</v>
      </c>
      <c r="B1007" s="121">
        <v>46053</v>
      </c>
      <c r="C1007" s="122" t="s">
        <v>193</v>
      </c>
      <c r="D1007" s="122" t="s">
        <v>87</v>
      </c>
      <c r="E1007" s="122" t="s">
        <v>205</v>
      </c>
      <c r="F1007" s="123">
        <v>38807.699999999997</v>
      </c>
      <c r="G1007" s="124">
        <v>38807.699999999997</v>
      </c>
      <c r="H1007" s="122" t="b">
        <v>1</v>
      </c>
      <c r="I1007" s="113">
        <v>0</v>
      </c>
    </row>
    <row r="1008" spans="1:9">
      <c r="A1008" s="120">
        <v>46203</v>
      </c>
      <c r="B1008" s="121">
        <v>46053</v>
      </c>
      <c r="C1008" s="122" t="s">
        <v>206</v>
      </c>
      <c r="D1008" s="122" t="s">
        <v>86</v>
      </c>
      <c r="E1008" s="122" t="s">
        <v>207</v>
      </c>
      <c r="F1008" s="123">
        <v>228437.07</v>
      </c>
      <c r="G1008" s="124">
        <v>228437.07</v>
      </c>
      <c r="H1008" s="122" t="b">
        <v>1</v>
      </c>
      <c r="I1008" s="113">
        <v>0</v>
      </c>
    </row>
    <row r="1009" spans="1:9">
      <c r="A1009" s="120">
        <v>46203</v>
      </c>
      <c r="B1009" s="121">
        <v>46053</v>
      </c>
      <c r="C1009" s="122" t="s">
        <v>206</v>
      </c>
      <c r="D1009" s="122" t="s">
        <v>87</v>
      </c>
      <c r="E1009" s="122" t="s">
        <v>208</v>
      </c>
      <c r="F1009" s="123">
        <v>13526.7</v>
      </c>
      <c r="G1009" s="124">
        <v>13526.7</v>
      </c>
      <c r="H1009" s="122" t="b">
        <v>1</v>
      </c>
      <c r="I1009" s="113">
        <v>0</v>
      </c>
    </row>
    <row r="1010" spans="1:9">
      <c r="A1010" s="120">
        <v>46203</v>
      </c>
      <c r="B1010" s="121">
        <v>46053</v>
      </c>
      <c r="C1010" s="122" t="s">
        <v>209</v>
      </c>
      <c r="D1010" s="122" t="s">
        <v>86</v>
      </c>
      <c r="E1010" s="122" t="s">
        <v>210</v>
      </c>
      <c r="F1010" s="123">
        <v>18298.400000000001</v>
      </c>
      <c r="G1010" s="124">
        <v>18298.400000000001</v>
      </c>
      <c r="H1010" s="122" t="b">
        <v>1</v>
      </c>
      <c r="I1010" s="113">
        <v>0</v>
      </c>
    </row>
    <row r="1011" spans="1:9">
      <c r="A1011" s="120">
        <v>46203</v>
      </c>
      <c r="B1011" s="121">
        <v>46053</v>
      </c>
      <c r="C1011" s="122" t="s">
        <v>209</v>
      </c>
      <c r="D1011" s="122" t="s">
        <v>86</v>
      </c>
      <c r="E1011" s="122" t="s">
        <v>211</v>
      </c>
      <c r="F1011" s="123">
        <v>60367.96</v>
      </c>
      <c r="G1011" s="124">
        <v>60367.96</v>
      </c>
      <c r="H1011" s="122" t="b">
        <v>1</v>
      </c>
      <c r="I1011" s="113">
        <v>0</v>
      </c>
    </row>
    <row r="1012" spans="1:9">
      <c r="A1012" s="120">
        <v>46203</v>
      </c>
      <c r="B1012" s="121">
        <v>46053</v>
      </c>
      <c r="C1012" s="122" t="s">
        <v>209</v>
      </c>
      <c r="D1012" s="122" t="s">
        <v>86</v>
      </c>
      <c r="E1012" s="122" t="s">
        <v>212</v>
      </c>
      <c r="F1012" s="123">
        <v>14622.61</v>
      </c>
      <c r="G1012" s="124">
        <v>14622.61</v>
      </c>
      <c r="H1012" s="122" t="b">
        <v>1</v>
      </c>
      <c r="I1012" s="113">
        <v>0</v>
      </c>
    </row>
    <row r="1013" spans="1:9">
      <c r="A1013" s="120">
        <v>46203</v>
      </c>
      <c r="B1013" s="121">
        <v>46053</v>
      </c>
      <c r="C1013" s="122" t="s">
        <v>209</v>
      </c>
      <c r="D1013" s="122" t="s">
        <v>86</v>
      </c>
      <c r="E1013" s="122" t="s">
        <v>213</v>
      </c>
      <c r="F1013" s="123">
        <v>834.6</v>
      </c>
      <c r="G1013" s="124">
        <v>834.6</v>
      </c>
      <c r="H1013" s="122" t="b">
        <v>1</v>
      </c>
      <c r="I1013" s="113">
        <v>0</v>
      </c>
    </row>
    <row r="1014" spans="1:9">
      <c r="A1014" s="120">
        <v>46203</v>
      </c>
      <c r="B1014" s="121">
        <v>46053</v>
      </c>
      <c r="C1014" s="122" t="s">
        <v>209</v>
      </c>
      <c r="D1014" s="122" t="s">
        <v>86</v>
      </c>
      <c r="E1014" s="122" t="s">
        <v>214</v>
      </c>
      <c r="F1014" s="123">
        <v>1912960.35</v>
      </c>
      <c r="G1014" s="124">
        <v>1912960.35</v>
      </c>
      <c r="H1014" s="122" t="b">
        <v>1</v>
      </c>
      <c r="I1014" s="113">
        <v>0</v>
      </c>
    </row>
    <row r="1015" spans="1:9">
      <c r="A1015" s="120">
        <v>46203</v>
      </c>
      <c r="B1015" s="121">
        <v>46053</v>
      </c>
      <c r="C1015" s="122" t="s">
        <v>209</v>
      </c>
      <c r="D1015" s="122" t="s">
        <v>86</v>
      </c>
      <c r="E1015" s="122" t="s">
        <v>215</v>
      </c>
      <c r="F1015" s="123">
        <v>122243.93</v>
      </c>
      <c r="G1015" s="124">
        <v>122243.93</v>
      </c>
      <c r="H1015" s="122" t="b">
        <v>1</v>
      </c>
      <c r="I1015" s="113">
        <v>0</v>
      </c>
    </row>
    <row r="1016" spans="1:9">
      <c r="A1016" s="120">
        <v>46203</v>
      </c>
      <c r="B1016" s="121">
        <v>46053</v>
      </c>
      <c r="C1016" s="122" t="s">
        <v>209</v>
      </c>
      <c r="D1016" s="122" t="s">
        <v>86</v>
      </c>
      <c r="E1016" s="122" t="s">
        <v>216</v>
      </c>
      <c r="F1016" s="123">
        <v>44009.3</v>
      </c>
      <c r="G1016" s="124">
        <v>44009.3</v>
      </c>
      <c r="H1016" s="122" t="b">
        <v>1</v>
      </c>
      <c r="I1016" s="113">
        <v>0</v>
      </c>
    </row>
    <row r="1017" spans="1:9">
      <c r="A1017" s="120">
        <v>46203</v>
      </c>
      <c r="B1017" s="121">
        <v>46053</v>
      </c>
      <c r="C1017" s="122" t="s">
        <v>209</v>
      </c>
      <c r="D1017" s="122" t="s">
        <v>86</v>
      </c>
      <c r="E1017" s="122" t="s">
        <v>217</v>
      </c>
      <c r="F1017" s="123">
        <v>84382.7</v>
      </c>
      <c r="G1017" s="124">
        <v>84382.7</v>
      </c>
      <c r="H1017" s="122" t="b">
        <v>1</v>
      </c>
      <c r="I1017" s="113">
        <v>0</v>
      </c>
    </row>
    <row r="1018" spans="1:9">
      <c r="A1018" s="120">
        <v>46203</v>
      </c>
      <c r="B1018" s="121">
        <v>46053</v>
      </c>
      <c r="C1018" s="122" t="s">
        <v>209</v>
      </c>
      <c r="D1018" s="122" t="s">
        <v>87</v>
      </c>
      <c r="E1018" s="122" t="s">
        <v>218</v>
      </c>
      <c r="F1018" s="123">
        <v>1463.55</v>
      </c>
      <c r="G1018" s="124">
        <v>1463.55</v>
      </c>
      <c r="H1018" s="122" t="b">
        <v>1</v>
      </c>
      <c r="I1018" s="113">
        <v>0</v>
      </c>
    </row>
    <row r="1019" spans="1:9">
      <c r="A1019" s="120">
        <v>46203</v>
      </c>
      <c r="B1019" s="121">
        <v>46053</v>
      </c>
      <c r="C1019" s="122" t="s">
        <v>209</v>
      </c>
      <c r="D1019" s="122" t="s">
        <v>87</v>
      </c>
      <c r="E1019" s="122" t="s">
        <v>219</v>
      </c>
      <c r="F1019" s="123">
        <v>1022.13</v>
      </c>
      <c r="G1019" s="124">
        <v>1022.13</v>
      </c>
      <c r="H1019" s="122" t="b">
        <v>1</v>
      </c>
      <c r="I1019" s="113">
        <v>0</v>
      </c>
    </row>
    <row r="1020" spans="1:9">
      <c r="A1020" s="120">
        <v>46203</v>
      </c>
      <c r="B1020" s="121">
        <v>46053</v>
      </c>
      <c r="C1020" s="122" t="s">
        <v>209</v>
      </c>
      <c r="D1020" s="122" t="s">
        <v>87</v>
      </c>
      <c r="E1020" s="122" t="s">
        <v>220</v>
      </c>
      <c r="F1020" s="123">
        <v>16505.64</v>
      </c>
      <c r="G1020" s="124">
        <v>16505.64</v>
      </c>
      <c r="H1020" s="122" t="b">
        <v>1</v>
      </c>
      <c r="I1020" s="113">
        <v>0</v>
      </c>
    </row>
    <row r="1021" spans="1:9">
      <c r="A1021" s="120">
        <v>46203</v>
      </c>
      <c r="B1021" s="121">
        <v>46053</v>
      </c>
      <c r="C1021" s="122" t="s">
        <v>209</v>
      </c>
      <c r="D1021" s="122" t="s">
        <v>87</v>
      </c>
      <c r="E1021" s="122" t="s">
        <v>221</v>
      </c>
      <c r="F1021" s="123">
        <v>9655.6</v>
      </c>
      <c r="G1021" s="124">
        <v>9655.6</v>
      </c>
      <c r="H1021" s="122" t="b">
        <v>1</v>
      </c>
      <c r="I1021" s="113">
        <v>0</v>
      </c>
    </row>
    <row r="1022" spans="1:9">
      <c r="A1022" s="120">
        <v>46203</v>
      </c>
      <c r="B1022" s="121">
        <v>46053</v>
      </c>
      <c r="C1022" s="122" t="s">
        <v>209</v>
      </c>
      <c r="D1022" s="122" t="s">
        <v>87</v>
      </c>
      <c r="E1022" s="122" t="s">
        <v>222</v>
      </c>
      <c r="F1022" s="123">
        <v>4349.47</v>
      </c>
      <c r="G1022" s="124">
        <v>4349.47</v>
      </c>
      <c r="H1022" s="122" t="b">
        <v>1</v>
      </c>
      <c r="I1022" s="113">
        <v>0</v>
      </c>
    </row>
    <row r="1023" spans="1:9">
      <c r="A1023" s="120">
        <v>46203</v>
      </c>
      <c r="B1023" s="121">
        <v>46053</v>
      </c>
      <c r="C1023" s="122" t="s">
        <v>209</v>
      </c>
      <c r="D1023" s="122" t="s">
        <v>87</v>
      </c>
      <c r="E1023" s="122" t="s">
        <v>223</v>
      </c>
      <c r="F1023" s="123">
        <v>482.05</v>
      </c>
      <c r="G1023" s="124">
        <v>482.05</v>
      </c>
      <c r="H1023" s="122" t="b">
        <v>1</v>
      </c>
      <c r="I1023" s="113">
        <v>0</v>
      </c>
    </row>
    <row r="1024" spans="1:9">
      <c r="A1024" s="120">
        <v>46203</v>
      </c>
      <c r="B1024" s="121">
        <v>46053</v>
      </c>
      <c r="C1024" s="122" t="s">
        <v>224</v>
      </c>
      <c r="D1024" s="122" t="s">
        <v>86</v>
      </c>
      <c r="E1024" s="122" t="s">
        <v>225</v>
      </c>
      <c r="F1024" s="123">
        <v>55806.78</v>
      </c>
      <c r="G1024" s="124">
        <v>55806.78</v>
      </c>
      <c r="H1024" s="122" t="b">
        <v>1</v>
      </c>
      <c r="I1024" s="113">
        <v>0</v>
      </c>
    </row>
    <row r="1025" spans="1:9">
      <c r="A1025" s="120">
        <v>46203</v>
      </c>
      <c r="B1025" s="121">
        <v>46053</v>
      </c>
      <c r="C1025" s="122" t="s">
        <v>224</v>
      </c>
      <c r="D1025" s="122" t="s">
        <v>86</v>
      </c>
      <c r="E1025" s="122" t="s">
        <v>226</v>
      </c>
      <c r="F1025" s="123">
        <v>302527.09999999998</v>
      </c>
      <c r="G1025" s="124">
        <v>302527.09999999998</v>
      </c>
      <c r="H1025" s="122" t="b">
        <v>1</v>
      </c>
      <c r="I1025" s="113">
        <v>0</v>
      </c>
    </row>
    <row r="1026" spans="1:9">
      <c r="A1026" s="120">
        <v>46203</v>
      </c>
      <c r="B1026" s="121">
        <v>46053</v>
      </c>
      <c r="C1026" s="122" t="s">
        <v>224</v>
      </c>
      <c r="D1026" s="122" t="s">
        <v>87</v>
      </c>
      <c r="E1026" s="122" t="s">
        <v>227</v>
      </c>
      <c r="F1026" s="123">
        <v>39355.769999999997</v>
      </c>
      <c r="G1026" s="124">
        <v>39355.769999999997</v>
      </c>
      <c r="H1026" s="122" t="b">
        <v>1</v>
      </c>
      <c r="I1026" s="113">
        <v>0</v>
      </c>
    </row>
    <row r="1027" spans="1:9">
      <c r="A1027" s="120">
        <v>46203</v>
      </c>
      <c r="B1027" s="121">
        <v>46053</v>
      </c>
      <c r="C1027" s="122" t="s">
        <v>228</v>
      </c>
      <c r="D1027" s="122" t="s">
        <v>86</v>
      </c>
      <c r="E1027" s="122" t="s">
        <v>229</v>
      </c>
      <c r="F1027" s="123">
        <v>1203753.6200000001</v>
      </c>
      <c r="G1027" s="124">
        <v>1203753.6200000001</v>
      </c>
      <c r="H1027" s="122" t="b">
        <v>1</v>
      </c>
      <c r="I1027" s="113">
        <v>0</v>
      </c>
    </row>
    <row r="1028" spans="1:9">
      <c r="A1028" s="120">
        <v>46203</v>
      </c>
      <c r="B1028" s="121">
        <v>46053</v>
      </c>
      <c r="C1028" s="122" t="s">
        <v>228</v>
      </c>
      <c r="D1028" s="122" t="s">
        <v>87</v>
      </c>
      <c r="E1028" s="122" t="s">
        <v>88</v>
      </c>
      <c r="F1028" s="123">
        <v>433.01</v>
      </c>
      <c r="G1028" s="124">
        <v>433.01</v>
      </c>
      <c r="H1028" s="122" t="b">
        <v>1</v>
      </c>
      <c r="I1028" s="113">
        <v>0</v>
      </c>
    </row>
    <row r="1029" spans="1:9">
      <c r="A1029" s="120">
        <v>46203</v>
      </c>
      <c r="B1029" s="121">
        <v>46053</v>
      </c>
      <c r="C1029" s="122" t="s">
        <v>230</v>
      </c>
      <c r="D1029" s="122" t="s">
        <v>94</v>
      </c>
      <c r="E1029" s="122" t="s">
        <v>231</v>
      </c>
      <c r="F1029" s="123">
        <v>10995.33</v>
      </c>
      <c r="G1029" s="124">
        <v>10995.33</v>
      </c>
      <c r="H1029" s="122" t="b">
        <v>1</v>
      </c>
      <c r="I1029" s="113">
        <v>0</v>
      </c>
    </row>
    <row r="1030" spans="1:9">
      <c r="A1030" s="120">
        <v>46203</v>
      </c>
      <c r="B1030" s="121">
        <v>46053</v>
      </c>
      <c r="C1030" s="122" t="s">
        <v>230</v>
      </c>
      <c r="D1030" s="122" t="s">
        <v>94</v>
      </c>
      <c r="E1030" s="122" t="s">
        <v>232</v>
      </c>
      <c r="F1030" s="123">
        <v>5324.45</v>
      </c>
      <c r="G1030" s="124">
        <v>5324.45</v>
      </c>
      <c r="H1030" s="122" t="b">
        <v>1</v>
      </c>
      <c r="I1030" s="113">
        <v>0</v>
      </c>
    </row>
    <row r="1031" spans="1:9">
      <c r="A1031" s="120">
        <v>46203</v>
      </c>
      <c r="B1031" s="121">
        <v>46053</v>
      </c>
      <c r="C1031" s="122" t="s">
        <v>230</v>
      </c>
      <c r="D1031" s="122" t="s">
        <v>86</v>
      </c>
      <c r="E1031" s="122" t="s">
        <v>233</v>
      </c>
      <c r="F1031" s="123">
        <v>7944774.8300000001</v>
      </c>
      <c r="G1031" s="124">
        <v>7944774.8300000001</v>
      </c>
      <c r="H1031" s="122" t="b">
        <v>1</v>
      </c>
      <c r="I1031" s="113">
        <v>0</v>
      </c>
    </row>
    <row r="1032" spans="1:9">
      <c r="A1032" s="120">
        <v>46203</v>
      </c>
      <c r="B1032" s="121">
        <v>46053</v>
      </c>
      <c r="C1032" s="122" t="s">
        <v>230</v>
      </c>
      <c r="D1032" s="122" t="s">
        <v>86</v>
      </c>
      <c r="E1032" s="122" t="s">
        <v>234</v>
      </c>
      <c r="F1032" s="123">
        <v>3198573.12</v>
      </c>
      <c r="G1032" s="124">
        <v>3198573.12</v>
      </c>
      <c r="H1032" s="122" t="b">
        <v>1</v>
      </c>
      <c r="I1032" s="113">
        <v>0</v>
      </c>
    </row>
    <row r="1033" spans="1:9">
      <c r="A1033" s="120">
        <v>46203</v>
      </c>
      <c r="B1033" s="121">
        <v>46053</v>
      </c>
      <c r="C1033" s="122" t="s">
        <v>230</v>
      </c>
      <c r="D1033" s="122" t="s">
        <v>86</v>
      </c>
      <c r="E1033" s="122" t="s">
        <v>235</v>
      </c>
      <c r="F1033" s="123">
        <v>13099843.43</v>
      </c>
      <c r="G1033" s="124">
        <v>13099843.43</v>
      </c>
      <c r="H1033" s="122" t="b">
        <v>1</v>
      </c>
      <c r="I1033" s="113">
        <v>0</v>
      </c>
    </row>
    <row r="1034" spans="1:9">
      <c r="A1034" s="120">
        <v>46203</v>
      </c>
      <c r="B1034" s="121">
        <v>46053</v>
      </c>
      <c r="C1034" s="122" t="s">
        <v>230</v>
      </c>
      <c r="D1034" s="122" t="s">
        <v>87</v>
      </c>
      <c r="E1034" s="122" t="s">
        <v>88</v>
      </c>
      <c r="F1034" s="123">
        <v>23659.55</v>
      </c>
      <c r="G1034" s="124">
        <v>23659.55</v>
      </c>
      <c r="H1034" s="122" t="b">
        <v>1</v>
      </c>
      <c r="I1034" s="113">
        <v>0</v>
      </c>
    </row>
    <row r="1035" spans="1:9">
      <c r="A1035" s="120">
        <v>46203</v>
      </c>
      <c r="B1035" s="121">
        <v>46053</v>
      </c>
      <c r="C1035" s="122" t="s">
        <v>230</v>
      </c>
      <c r="D1035" s="122" t="s">
        <v>87</v>
      </c>
      <c r="E1035" s="122" t="s">
        <v>236</v>
      </c>
      <c r="F1035" s="123">
        <v>145141.70000000001</v>
      </c>
      <c r="G1035" s="124">
        <v>145141.70000000001</v>
      </c>
      <c r="H1035" s="122" t="b">
        <v>1</v>
      </c>
      <c r="I1035" s="113">
        <v>0</v>
      </c>
    </row>
    <row r="1036" spans="1:9">
      <c r="A1036" s="120">
        <v>46203</v>
      </c>
      <c r="B1036" s="121">
        <v>46053</v>
      </c>
      <c r="C1036" s="122" t="s">
        <v>230</v>
      </c>
      <c r="D1036" s="122" t="s">
        <v>87</v>
      </c>
      <c r="E1036" s="122" t="s">
        <v>237</v>
      </c>
      <c r="F1036" s="123">
        <v>381775.88</v>
      </c>
      <c r="G1036" s="124">
        <v>381775.88</v>
      </c>
      <c r="H1036" s="122" t="b">
        <v>1</v>
      </c>
      <c r="I1036" s="113">
        <v>0</v>
      </c>
    </row>
    <row r="1037" spans="1:9">
      <c r="A1037" s="120">
        <v>46203</v>
      </c>
      <c r="B1037" s="121">
        <v>46053</v>
      </c>
      <c r="C1037" s="122" t="s">
        <v>230</v>
      </c>
      <c r="D1037" s="122" t="s">
        <v>87</v>
      </c>
      <c r="E1037" s="122" t="s">
        <v>238</v>
      </c>
      <c r="F1037" s="123">
        <v>39987.99</v>
      </c>
      <c r="G1037" s="124">
        <v>46650.92</v>
      </c>
      <c r="H1037" s="122" t="b">
        <v>0</v>
      </c>
      <c r="I1037" s="113">
        <v>6662.93</v>
      </c>
    </row>
    <row r="1038" spans="1:9">
      <c r="A1038" s="120">
        <v>46203</v>
      </c>
      <c r="B1038" s="121">
        <v>46053</v>
      </c>
      <c r="C1038" s="122" t="s">
        <v>230</v>
      </c>
      <c r="D1038" s="122" t="s">
        <v>87</v>
      </c>
      <c r="E1038" s="122" t="s">
        <v>239</v>
      </c>
      <c r="F1038" s="123">
        <v>945068.71</v>
      </c>
      <c r="G1038" s="124">
        <v>938405.78</v>
      </c>
      <c r="H1038" s="122" t="b">
        <v>0</v>
      </c>
      <c r="I1038" s="113">
        <v>-6662.9299999999348</v>
      </c>
    </row>
    <row r="1039" spans="1:9">
      <c r="A1039" s="120">
        <v>46203</v>
      </c>
      <c r="B1039" s="121">
        <v>46053</v>
      </c>
      <c r="C1039" s="122" t="s">
        <v>240</v>
      </c>
      <c r="D1039" s="122" t="s">
        <v>86</v>
      </c>
      <c r="E1039" s="122" t="s">
        <v>241</v>
      </c>
      <c r="F1039" s="123">
        <v>246639.37</v>
      </c>
      <c r="G1039" s="124">
        <v>246639.37</v>
      </c>
      <c r="H1039" s="122" t="b">
        <v>1</v>
      </c>
      <c r="I1039" s="113">
        <v>0</v>
      </c>
    </row>
    <row r="1040" spans="1:9">
      <c r="A1040" s="120">
        <v>46203</v>
      </c>
      <c r="B1040" s="121">
        <v>46053</v>
      </c>
      <c r="C1040" s="122" t="s">
        <v>240</v>
      </c>
      <c r="D1040" s="122" t="s">
        <v>86</v>
      </c>
      <c r="E1040" s="122" t="s">
        <v>242</v>
      </c>
      <c r="F1040" s="123">
        <v>3430.33</v>
      </c>
      <c r="G1040" s="124">
        <v>3430.33</v>
      </c>
      <c r="H1040" s="122" t="b">
        <v>1</v>
      </c>
      <c r="I1040" s="113">
        <v>0</v>
      </c>
    </row>
    <row r="1041" spans="1:9">
      <c r="A1041" s="120">
        <v>46203</v>
      </c>
      <c r="B1041" s="121">
        <v>46053</v>
      </c>
      <c r="C1041" s="122" t="s">
        <v>240</v>
      </c>
      <c r="D1041" s="122" t="s">
        <v>86</v>
      </c>
      <c r="E1041" s="122" t="s">
        <v>243</v>
      </c>
      <c r="F1041" s="123">
        <v>18362.439999999999</v>
      </c>
      <c r="G1041" s="124">
        <v>18362.439999999999</v>
      </c>
      <c r="H1041" s="122" t="b">
        <v>1</v>
      </c>
      <c r="I1041" s="113">
        <v>0</v>
      </c>
    </row>
    <row r="1042" spans="1:9">
      <c r="A1042" s="120">
        <v>46203</v>
      </c>
      <c r="B1042" s="121">
        <v>46053</v>
      </c>
      <c r="C1042" s="122" t="s">
        <v>240</v>
      </c>
      <c r="D1042" s="122" t="s">
        <v>86</v>
      </c>
      <c r="E1042" s="122" t="s">
        <v>244</v>
      </c>
      <c r="F1042" s="123">
        <v>9132.11</v>
      </c>
      <c r="G1042" s="124">
        <v>9132.11</v>
      </c>
      <c r="H1042" s="122" t="b">
        <v>1</v>
      </c>
      <c r="I1042" s="113">
        <v>0</v>
      </c>
    </row>
    <row r="1043" spans="1:9">
      <c r="A1043" s="120">
        <v>46203</v>
      </c>
      <c r="B1043" s="121">
        <v>46053</v>
      </c>
      <c r="C1043" s="122" t="s">
        <v>240</v>
      </c>
      <c r="D1043" s="122" t="s">
        <v>86</v>
      </c>
      <c r="E1043" s="122" t="s">
        <v>245</v>
      </c>
      <c r="F1043" s="123">
        <v>589912.35</v>
      </c>
      <c r="G1043" s="124">
        <v>589912.35</v>
      </c>
      <c r="H1043" s="122" t="b">
        <v>1</v>
      </c>
      <c r="I1043" s="113">
        <v>0</v>
      </c>
    </row>
    <row r="1044" spans="1:9">
      <c r="A1044" s="120">
        <v>46203</v>
      </c>
      <c r="B1044" s="121">
        <v>46053</v>
      </c>
      <c r="C1044" s="122" t="s">
        <v>240</v>
      </c>
      <c r="D1044" s="122" t="s">
        <v>87</v>
      </c>
      <c r="E1044" s="122" t="s">
        <v>246</v>
      </c>
      <c r="F1044" s="123">
        <v>69837.440000000002</v>
      </c>
      <c r="G1044" s="124">
        <v>69837.440000000002</v>
      </c>
      <c r="H1044" s="122" t="b">
        <v>1</v>
      </c>
      <c r="I1044" s="113">
        <v>0</v>
      </c>
    </row>
    <row r="1045" spans="1:9">
      <c r="A1045" s="114">
        <v>46203</v>
      </c>
      <c r="B1045" s="115">
        <v>46081</v>
      </c>
      <c r="C1045" s="116" t="s">
        <v>85</v>
      </c>
      <c r="D1045" s="116" t="s">
        <v>86</v>
      </c>
      <c r="E1045" s="116" t="s">
        <v>85</v>
      </c>
      <c r="F1045" s="117">
        <v>3143123.48</v>
      </c>
      <c r="G1045" s="118">
        <v>3143123.48</v>
      </c>
      <c r="H1045" s="116" t="b">
        <v>1</v>
      </c>
      <c r="I1045" s="113">
        <v>0</v>
      </c>
    </row>
    <row r="1046" spans="1:9">
      <c r="A1046" s="120">
        <v>46203</v>
      </c>
      <c r="B1046" s="121">
        <v>46081</v>
      </c>
      <c r="C1046" s="122" t="s">
        <v>85</v>
      </c>
      <c r="D1046" s="122" t="s">
        <v>87</v>
      </c>
      <c r="E1046" s="122" t="s">
        <v>88</v>
      </c>
      <c r="F1046" s="123">
        <v>4027.65</v>
      </c>
      <c r="G1046" s="124">
        <v>4027.65</v>
      </c>
      <c r="H1046" s="122" t="b">
        <v>1</v>
      </c>
      <c r="I1046" s="113">
        <v>0</v>
      </c>
    </row>
    <row r="1047" spans="1:9">
      <c r="A1047" s="120">
        <v>46203</v>
      </c>
      <c r="B1047" s="121">
        <v>46081</v>
      </c>
      <c r="C1047" s="122" t="s">
        <v>89</v>
      </c>
      <c r="D1047" s="122" t="s">
        <v>86</v>
      </c>
      <c r="E1047" s="122" t="s">
        <v>90</v>
      </c>
      <c r="F1047" s="123">
        <v>726897.42</v>
      </c>
      <c r="G1047" s="124">
        <v>726897.42</v>
      </c>
      <c r="H1047" s="122" t="b">
        <v>1</v>
      </c>
      <c r="I1047" s="113">
        <v>0</v>
      </c>
    </row>
    <row r="1048" spans="1:9">
      <c r="A1048" s="120">
        <v>46203</v>
      </c>
      <c r="B1048" s="121">
        <v>46081</v>
      </c>
      <c r="C1048" s="122" t="s">
        <v>89</v>
      </c>
      <c r="D1048" s="122" t="s">
        <v>86</v>
      </c>
      <c r="E1048" s="122" t="s">
        <v>91</v>
      </c>
      <c r="F1048" s="123">
        <v>208987.24</v>
      </c>
      <c r="G1048" s="124">
        <v>208987.24</v>
      </c>
      <c r="H1048" s="122" t="b">
        <v>1</v>
      </c>
      <c r="I1048" s="113">
        <v>0</v>
      </c>
    </row>
    <row r="1049" spans="1:9">
      <c r="A1049" s="120">
        <v>46203</v>
      </c>
      <c r="B1049" s="121">
        <v>46081</v>
      </c>
      <c r="C1049" s="122" t="s">
        <v>89</v>
      </c>
      <c r="D1049" s="122" t="s">
        <v>87</v>
      </c>
      <c r="E1049" s="122" t="s">
        <v>88</v>
      </c>
      <c r="F1049" s="123">
        <v>1092.93</v>
      </c>
      <c r="G1049" s="124">
        <v>1092.93</v>
      </c>
      <c r="H1049" s="122" t="b">
        <v>1</v>
      </c>
      <c r="I1049" s="113">
        <v>0</v>
      </c>
    </row>
    <row r="1050" spans="1:9">
      <c r="A1050" s="120">
        <v>46203</v>
      </c>
      <c r="B1050" s="121">
        <v>46081</v>
      </c>
      <c r="C1050" s="122" t="s">
        <v>89</v>
      </c>
      <c r="D1050" s="122" t="s">
        <v>87</v>
      </c>
      <c r="E1050" s="122" t="s">
        <v>92</v>
      </c>
      <c r="F1050" s="123">
        <v>36348.19</v>
      </c>
      <c r="G1050" s="124">
        <v>36348.19</v>
      </c>
      <c r="H1050" s="122" t="b">
        <v>1</v>
      </c>
      <c r="I1050" s="113">
        <v>0</v>
      </c>
    </row>
    <row r="1051" spans="1:9">
      <c r="A1051" s="120">
        <v>46203</v>
      </c>
      <c r="B1051" s="121">
        <v>46081</v>
      </c>
      <c r="C1051" s="122" t="s">
        <v>93</v>
      </c>
      <c r="D1051" s="122" t="s">
        <v>94</v>
      </c>
      <c r="E1051" s="122" t="s">
        <v>95</v>
      </c>
      <c r="F1051" s="123">
        <v>862.17</v>
      </c>
      <c r="G1051" s="124">
        <v>862.17</v>
      </c>
      <c r="H1051" s="122" t="b">
        <v>1</v>
      </c>
      <c r="I1051" s="113">
        <v>0</v>
      </c>
    </row>
    <row r="1052" spans="1:9">
      <c r="A1052" s="120">
        <v>46203</v>
      </c>
      <c r="B1052" s="121">
        <v>46081</v>
      </c>
      <c r="C1052" s="122" t="s">
        <v>93</v>
      </c>
      <c r="D1052" s="122" t="s">
        <v>86</v>
      </c>
      <c r="E1052" s="122" t="s">
        <v>96</v>
      </c>
      <c r="F1052" s="123">
        <v>1201611.8500000001</v>
      </c>
      <c r="G1052" s="124">
        <v>1201611.8500000001</v>
      </c>
      <c r="H1052" s="122" t="b">
        <v>1</v>
      </c>
      <c r="I1052" s="113">
        <v>0</v>
      </c>
    </row>
    <row r="1053" spans="1:9">
      <c r="A1053" s="120">
        <v>46203</v>
      </c>
      <c r="B1053" s="121">
        <v>46081</v>
      </c>
      <c r="C1053" s="122" t="s">
        <v>93</v>
      </c>
      <c r="D1053" s="122" t="s">
        <v>86</v>
      </c>
      <c r="E1053" s="122" t="s">
        <v>97</v>
      </c>
      <c r="F1053" s="123">
        <v>56186.31</v>
      </c>
      <c r="G1053" s="124">
        <v>56186.31</v>
      </c>
      <c r="H1053" s="122" t="b">
        <v>1</v>
      </c>
      <c r="I1053" s="113">
        <v>0</v>
      </c>
    </row>
    <row r="1054" spans="1:9">
      <c r="A1054" s="120">
        <v>46203</v>
      </c>
      <c r="B1054" s="121">
        <v>46081</v>
      </c>
      <c r="C1054" s="122" t="s">
        <v>93</v>
      </c>
      <c r="D1054" s="122" t="s">
        <v>86</v>
      </c>
      <c r="E1054" s="122" t="s">
        <v>98</v>
      </c>
      <c r="F1054" s="123">
        <v>46831229.869999997</v>
      </c>
      <c r="G1054" s="124">
        <v>46831229.869999997</v>
      </c>
      <c r="H1054" s="122" t="b">
        <v>1</v>
      </c>
      <c r="I1054" s="113">
        <v>0</v>
      </c>
    </row>
    <row r="1055" spans="1:9">
      <c r="A1055" s="120">
        <v>46203</v>
      </c>
      <c r="B1055" s="121">
        <v>46081</v>
      </c>
      <c r="C1055" s="122" t="s">
        <v>93</v>
      </c>
      <c r="D1055" s="122" t="s">
        <v>86</v>
      </c>
      <c r="E1055" s="122" t="s">
        <v>99</v>
      </c>
      <c r="F1055" s="123">
        <v>742681.88</v>
      </c>
      <c r="G1055" s="124">
        <v>742681.88</v>
      </c>
      <c r="H1055" s="122" t="b">
        <v>1</v>
      </c>
      <c r="I1055" s="113">
        <v>0</v>
      </c>
    </row>
    <row r="1056" spans="1:9">
      <c r="A1056" s="120">
        <v>46203</v>
      </c>
      <c r="B1056" s="121">
        <v>46081</v>
      </c>
      <c r="C1056" s="122" t="s">
        <v>93</v>
      </c>
      <c r="D1056" s="122" t="s">
        <v>86</v>
      </c>
      <c r="E1056" s="122" t="s">
        <v>100</v>
      </c>
      <c r="F1056" s="123">
        <v>13727412.699999999</v>
      </c>
      <c r="G1056" s="124">
        <v>13727412.699999999</v>
      </c>
      <c r="H1056" s="122" t="b">
        <v>1</v>
      </c>
      <c r="I1056" s="113">
        <v>0</v>
      </c>
    </row>
    <row r="1057" spans="1:9">
      <c r="A1057" s="120">
        <v>46203</v>
      </c>
      <c r="B1057" s="121">
        <v>46081</v>
      </c>
      <c r="C1057" s="122" t="s">
        <v>93</v>
      </c>
      <c r="D1057" s="122" t="s">
        <v>86</v>
      </c>
      <c r="E1057" s="122" t="s">
        <v>101</v>
      </c>
      <c r="F1057" s="123">
        <v>35324240.670000002</v>
      </c>
      <c r="G1057" s="124">
        <v>35324240.670000002</v>
      </c>
      <c r="H1057" s="122" t="b">
        <v>1</v>
      </c>
      <c r="I1057" s="113">
        <v>0</v>
      </c>
    </row>
    <row r="1058" spans="1:9">
      <c r="A1058" s="120">
        <v>46203</v>
      </c>
      <c r="B1058" s="121">
        <v>46081</v>
      </c>
      <c r="C1058" s="122" t="s">
        <v>93</v>
      </c>
      <c r="D1058" s="122" t="s">
        <v>86</v>
      </c>
      <c r="E1058" s="122" t="s">
        <v>102</v>
      </c>
      <c r="F1058" s="123">
        <v>923130.46</v>
      </c>
      <c r="G1058" s="124">
        <v>923130.46</v>
      </c>
      <c r="H1058" s="122" t="b">
        <v>1</v>
      </c>
      <c r="I1058" s="113">
        <v>0</v>
      </c>
    </row>
    <row r="1059" spans="1:9">
      <c r="A1059" s="120">
        <v>46203</v>
      </c>
      <c r="B1059" s="121">
        <v>46081</v>
      </c>
      <c r="C1059" s="122" t="s">
        <v>93</v>
      </c>
      <c r="D1059" s="122" t="s">
        <v>86</v>
      </c>
      <c r="E1059" s="122" t="s">
        <v>103</v>
      </c>
      <c r="F1059" s="123">
        <v>1163879.49</v>
      </c>
      <c r="G1059" s="124">
        <v>1163879.49</v>
      </c>
      <c r="H1059" s="122" t="b">
        <v>1</v>
      </c>
      <c r="I1059" s="113">
        <v>0</v>
      </c>
    </row>
    <row r="1060" spans="1:9">
      <c r="A1060" s="120">
        <v>46203</v>
      </c>
      <c r="B1060" s="121">
        <v>46081</v>
      </c>
      <c r="C1060" s="122" t="s">
        <v>93</v>
      </c>
      <c r="D1060" s="122" t="s">
        <v>86</v>
      </c>
      <c r="E1060" s="122" t="s">
        <v>104</v>
      </c>
      <c r="F1060" s="123">
        <v>87265.62</v>
      </c>
      <c r="G1060" s="124">
        <v>87265.62</v>
      </c>
      <c r="H1060" s="122" t="b">
        <v>1</v>
      </c>
      <c r="I1060" s="113">
        <v>0</v>
      </c>
    </row>
    <row r="1061" spans="1:9">
      <c r="A1061" s="120">
        <v>46203</v>
      </c>
      <c r="B1061" s="121">
        <v>46081</v>
      </c>
      <c r="C1061" s="122" t="s">
        <v>93</v>
      </c>
      <c r="D1061" s="122" t="s">
        <v>86</v>
      </c>
      <c r="E1061" s="122" t="s">
        <v>105</v>
      </c>
      <c r="F1061" s="123">
        <v>7385305.6399999997</v>
      </c>
      <c r="G1061" s="124">
        <v>7135305.6399999997</v>
      </c>
      <c r="H1061" s="122" t="b">
        <v>0</v>
      </c>
      <c r="I1061" s="113">
        <v>-250000</v>
      </c>
    </row>
    <row r="1062" spans="1:9">
      <c r="A1062" s="120">
        <v>46203</v>
      </c>
      <c r="B1062" s="121">
        <v>46081</v>
      </c>
      <c r="C1062" s="122" t="s">
        <v>93</v>
      </c>
      <c r="D1062" s="122" t="s">
        <v>86</v>
      </c>
      <c r="E1062" s="122" t="s">
        <v>106</v>
      </c>
      <c r="F1062" s="123">
        <v>8169579.8499999996</v>
      </c>
      <c r="G1062" s="124">
        <v>8169579.8499999996</v>
      </c>
      <c r="H1062" s="122" t="b">
        <v>1</v>
      </c>
      <c r="I1062" s="113">
        <v>0</v>
      </c>
    </row>
    <row r="1063" spans="1:9">
      <c r="A1063" s="120">
        <v>46203</v>
      </c>
      <c r="B1063" s="121">
        <v>46081</v>
      </c>
      <c r="C1063" s="122" t="s">
        <v>93</v>
      </c>
      <c r="D1063" s="122" t="s">
        <v>86</v>
      </c>
      <c r="E1063" s="122" t="s">
        <v>107</v>
      </c>
      <c r="F1063" s="123">
        <v>41704.39</v>
      </c>
      <c r="G1063" s="124">
        <v>41704.39</v>
      </c>
      <c r="H1063" s="122" t="b">
        <v>1</v>
      </c>
      <c r="I1063" s="113">
        <v>0</v>
      </c>
    </row>
    <row r="1064" spans="1:9">
      <c r="A1064" s="120">
        <v>46203</v>
      </c>
      <c r="B1064" s="121">
        <v>46081</v>
      </c>
      <c r="C1064" s="122" t="s">
        <v>93</v>
      </c>
      <c r="D1064" s="122" t="s">
        <v>86</v>
      </c>
      <c r="E1064" s="122" t="s">
        <v>108</v>
      </c>
      <c r="F1064" s="123">
        <v>3138008.95</v>
      </c>
      <c r="G1064" s="124">
        <v>3138008.95</v>
      </c>
      <c r="H1064" s="122" t="b">
        <v>1</v>
      </c>
      <c r="I1064" s="113">
        <v>0</v>
      </c>
    </row>
    <row r="1065" spans="1:9">
      <c r="A1065" s="120">
        <v>46203</v>
      </c>
      <c r="B1065" s="121">
        <v>46081</v>
      </c>
      <c r="C1065" s="122" t="s">
        <v>93</v>
      </c>
      <c r="D1065" s="122" t="s">
        <v>86</v>
      </c>
      <c r="E1065" s="122" t="s">
        <v>109</v>
      </c>
      <c r="F1065" s="123">
        <v>24102.81</v>
      </c>
      <c r="G1065" s="124">
        <v>24102.81</v>
      </c>
      <c r="H1065" s="122" t="b">
        <v>1</v>
      </c>
      <c r="I1065" s="113">
        <v>0</v>
      </c>
    </row>
    <row r="1066" spans="1:9">
      <c r="A1066" s="120">
        <v>46203</v>
      </c>
      <c r="B1066" s="121">
        <v>46081</v>
      </c>
      <c r="C1066" s="122" t="s">
        <v>93</v>
      </c>
      <c r="D1066" s="122" t="s">
        <v>86</v>
      </c>
      <c r="E1066" s="122" t="s">
        <v>110</v>
      </c>
      <c r="F1066" s="123">
        <v>1414723.09</v>
      </c>
      <c r="G1066" s="124">
        <v>1414723.09</v>
      </c>
      <c r="H1066" s="122" t="b">
        <v>1</v>
      </c>
      <c r="I1066" s="113">
        <v>0</v>
      </c>
    </row>
    <row r="1067" spans="1:9">
      <c r="A1067" s="120">
        <v>46203</v>
      </c>
      <c r="B1067" s="121">
        <v>46081</v>
      </c>
      <c r="C1067" s="122" t="s">
        <v>93</v>
      </c>
      <c r="D1067" s="122" t="s">
        <v>86</v>
      </c>
      <c r="E1067" s="122" t="s">
        <v>111</v>
      </c>
      <c r="F1067" s="123">
        <v>125817.16</v>
      </c>
      <c r="G1067" s="124">
        <v>125817.16</v>
      </c>
      <c r="H1067" s="122" t="b">
        <v>1</v>
      </c>
      <c r="I1067" s="113">
        <v>0</v>
      </c>
    </row>
    <row r="1068" spans="1:9">
      <c r="A1068" s="120">
        <v>46203</v>
      </c>
      <c r="B1068" s="121">
        <v>46081</v>
      </c>
      <c r="C1068" s="122" t="s">
        <v>93</v>
      </c>
      <c r="D1068" s="122" t="s">
        <v>86</v>
      </c>
      <c r="E1068" s="122" t="s">
        <v>112</v>
      </c>
      <c r="F1068" s="123">
        <v>1831209.58</v>
      </c>
      <c r="G1068" s="124">
        <v>1831209.58</v>
      </c>
      <c r="H1068" s="122" t="b">
        <v>1</v>
      </c>
      <c r="I1068" s="113">
        <v>0</v>
      </c>
    </row>
    <row r="1069" spans="1:9">
      <c r="A1069" s="120">
        <v>46203</v>
      </c>
      <c r="B1069" s="121">
        <v>46081</v>
      </c>
      <c r="C1069" s="122" t="s">
        <v>93</v>
      </c>
      <c r="D1069" s="122" t="s">
        <v>87</v>
      </c>
      <c r="E1069" s="122" t="s">
        <v>113</v>
      </c>
      <c r="F1069" s="123">
        <v>72729.009999999995</v>
      </c>
      <c r="G1069" s="124">
        <v>72729.009999999995</v>
      </c>
      <c r="H1069" s="122" t="b">
        <v>1</v>
      </c>
      <c r="I1069" s="113">
        <v>0</v>
      </c>
    </row>
    <row r="1070" spans="1:9">
      <c r="A1070" s="120">
        <v>46203</v>
      </c>
      <c r="B1070" s="121">
        <v>46081</v>
      </c>
      <c r="C1070" s="122" t="s">
        <v>93</v>
      </c>
      <c r="D1070" s="122" t="s">
        <v>87</v>
      </c>
      <c r="E1070" s="122" t="s">
        <v>114</v>
      </c>
      <c r="F1070" s="123">
        <v>6049395.6100000003</v>
      </c>
      <c r="G1070" s="124">
        <v>6049395.6100000003</v>
      </c>
      <c r="H1070" s="122" t="b">
        <v>1</v>
      </c>
      <c r="I1070" s="113">
        <v>0</v>
      </c>
    </row>
    <row r="1071" spans="1:9">
      <c r="A1071" s="120">
        <v>46203</v>
      </c>
      <c r="B1071" s="121">
        <v>46081</v>
      </c>
      <c r="C1071" s="122" t="s">
        <v>93</v>
      </c>
      <c r="D1071" s="122" t="s">
        <v>87</v>
      </c>
      <c r="E1071" s="122" t="s">
        <v>115</v>
      </c>
      <c r="F1071" s="123">
        <v>281487.26</v>
      </c>
      <c r="G1071" s="124">
        <v>281487.26</v>
      </c>
      <c r="H1071" s="122" t="b">
        <v>1</v>
      </c>
      <c r="I1071" s="113">
        <v>0</v>
      </c>
    </row>
    <row r="1072" spans="1:9">
      <c r="A1072" s="120">
        <v>46203</v>
      </c>
      <c r="B1072" s="121">
        <v>46081</v>
      </c>
      <c r="C1072" s="122" t="s">
        <v>93</v>
      </c>
      <c r="D1072" s="122" t="s">
        <v>87</v>
      </c>
      <c r="E1072" s="122" t="s">
        <v>116</v>
      </c>
      <c r="F1072" s="123">
        <v>2487849.5</v>
      </c>
      <c r="G1072" s="124">
        <v>2487849.5</v>
      </c>
      <c r="H1072" s="122" t="b">
        <v>1</v>
      </c>
      <c r="I1072" s="113">
        <v>0</v>
      </c>
    </row>
    <row r="1073" spans="1:9">
      <c r="A1073" s="120">
        <v>46203</v>
      </c>
      <c r="B1073" s="121">
        <v>46081</v>
      </c>
      <c r="C1073" s="122" t="s">
        <v>93</v>
      </c>
      <c r="D1073" s="122" t="s">
        <v>87</v>
      </c>
      <c r="E1073" s="122" t="s">
        <v>117</v>
      </c>
      <c r="F1073" s="123">
        <v>91644.51</v>
      </c>
      <c r="G1073" s="124">
        <v>91644.51</v>
      </c>
      <c r="H1073" s="122" t="b">
        <v>1</v>
      </c>
      <c r="I1073" s="113">
        <v>0</v>
      </c>
    </row>
    <row r="1074" spans="1:9">
      <c r="A1074" s="120">
        <v>46203</v>
      </c>
      <c r="B1074" s="121">
        <v>46081</v>
      </c>
      <c r="C1074" s="122" t="s">
        <v>93</v>
      </c>
      <c r="D1074" s="122" t="s">
        <v>87</v>
      </c>
      <c r="E1074" s="122" t="s">
        <v>118</v>
      </c>
      <c r="F1074" s="123">
        <v>17741.78</v>
      </c>
      <c r="G1074" s="124">
        <v>17741.78</v>
      </c>
      <c r="H1074" s="122" t="b">
        <v>1</v>
      </c>
      <c r="I1074" s="113">
        <v>0</v>
      </c>
    </row>
    <row r="1075" spans="1:9">
      <c r="A1075" s="120">
        <v>46203</v>
      </c>
      <c r="B1075" s="121">
        <v>46081</v>
      </c>
      <c r="C1075" s="122" t="s">
        <v>119</v>
      </c>
      <c r="D1075" s="122" t="s">
        <v>94</v>
      </c>
      <c r="E1075" s="122" t="s">
        <v>120</v>
      </c>
      <c r="F1075" s="123">
        <v>11498.7</v>
      </c>
      <c r="G1075" s="124">
        <v>11498.7</v>
      </c>
      <c r="H1075" s="122" t="b">
        <v>1</v>
      </c>
      <c r="I1075" s="113">
        <v>0</v>
      </c>
    </row>
    <row r="1076" spans="1:9">
      <c r="A1076" s="120">
        <v>46203</v>
      </c>
      <c r="B1076" s="121">
        <v>46081</v>
      </c>
      <c r="C1076" s="122" t="s">
        <v>119</v>
      </c>
      <c r="D1076" s="122" t="s">
        <v>94</v>
      </c>
      <c r="E1076" s="122" t="s">
        <v>121</v>
      </c>
      <c r="F1076" s="123">
        <v>609.25</v>
      </c>
      <c r="G1076" s="124">
        <v>609.25</v>
      </c>
      <c r="H1076" s="122" t="b">
        <v>1</v>
      </c>
      <c r="I1076" s="113">
        <v>0</v>
      </c>
    </row>
    <row r="1077" spans="1:9">
      <c r="A1077" s="120">
        <v>46203</v>
      </c>
      <c r="B1077" s="121">
        <v>46081</v>
      </c>
      <c r="C1077" s="122" t="s">
        <v>119</v>
      </c>
      <c r="D1077" s="122" t="s">
        <v>94</v>
      </c>
      <c r="E1077" s="122" t="s">
        <v>122</v>
      </c>
      <c r="F1077" s="123">
        <v>11221.62</v>
      </c>
      <c r="G1077" s="124">
        <v>11221.62</v>
      </c>
      <c r="H1077" s="122" t="b">
        <v>1</v>
      </c>
      <c r="I1077" s="113">
        <v>0</v>
      </c>
    </row>
    <row r="1078" spans="1:9">
      <c r="A1078" s="120">
        <v>46203</v>
      </c>
      <c r="B1078" s="121">
        <v>46081</v>
      </c>
      <c r="C1078" s="122" t="s">
        <v>119</v>
      </c>
      <c r="D1078" s="122" t="s">
        <v>94</v>
      </c>
      <c r="E1078" s="122" t="s">
        <v>123</v>
      </c>
      <c r="F1078" s="123">
        <v>36472.53</v>
      </c>
      <c r="G1078" s="124">
        <v>36472.53</v>
      </c>
      <c r="H1078" s="122" t="b">
        <v>1</v>
      </c>
      <c r="I1078" s="113">
        <v>0</v>
      </c>
    </row>
    <row r="1079" spans="1:9">
      <c r="A1079" s="120">
        <v>46203</v>
      </c>
      <c r="B1079" s="121">
        <v>46081</v>
      </c>
      <c r="C1079" s="122" t="s">
        <v>119</v>
      </c>
      <c r="D1079" s="122" t="s">
        <v>86</v>
      </c>
      <c r="E1079" s="122" t="s">
        <v>124</v>
      </c>
      <c r="F1079" s="123">
        <v>1233982.82</v>
      </c>
      <c r="G1079" s="124">
        <v>1233982.82</v>
      </c>
      <c r="H1079" s="122" t="b">
        <v>1</v>
      </c>
      <c r="I1079" s="113">
        <v>0</v>
      </c>
    </row>
    <row r="1080" spans="1:9">
      <c r="A1080" s="120">
        <v>46203</v>
      </c>
      <c r="B1080" s="121">
        <v>46081</v>
      </c>
      <c r="C1080" s="122" t="s">
        <v>119</v>
      </c>
      <c r="D1080" s="122" t="s">
        <v>86</v>
      </c>
      <c r="E1080" s="122" t="s">
        <v>125</v>
      </c>
      <c r="F1080" s="123">
        <v>29659.09</v>
      </c>
      <c r="G1080" s="124">
        <v>29659.09</v>
      </c>
      <c r="H1080" s="122" t="b">
        <v>1</v>
      </c>
      <c r="I1080" s="113">
        <v>0</v>
      </c>
    </row>
    <row r="1081" spans="1:9">
      <c r="A1081" s="120">
        <v>46203</v>
      </c>
      <c r="B1081" s="121">
        <v>46081</v>
      </c>
      <c r="C1081" s="122" t="s">
        <v>119</v>
      </c>
      <c r="D1081" s="122" t="s">
        <v>86</v>
      </c>
      <c r="E1081" s="122" t="s">
        <v>126</v>
      </c>
      <c r="F1081" s="123">
        <v>1212.8</v>
      </c>
      <c r="G1081" s="124">
        <v>1212.8</v>
      </c>
      <c r="H1081" s="122" t="b">
        <v>1</v>
      </c>
      <c r="I1081" s="113">
        <v>0</v>
      </c>
    </row>
    <row r="1082" spans="1:9">
      <c r="A1082" s="120">
        <v>46203</v>
      </c>
      <c r="B1082" s="121">
        <v>46081</v>
      </c>
      <c r="C1082" s="122" t="s">
        <v>119</v>
      </c>
      <c r="D1082" s="122" t="s">
        <v>86</v>
      </c>
      <c r="E1082" s="122" t="s">
        <v>127</v>
      </c>
      <c r="F1082" s="123">
        <v>39418.160000000003</v>
      </c>
      <c r="G1082" s="124">
        <v>39418.160000000003</v>
      </c>
      <c r="H1082" s="122" t="b">
        <v>1</v>
      </c>
      <c r="I1082" s="113">
        <v>0</v>
      </c>
    </row>
    <row r="1083" spans="1:9">
      <c r="A1083" s="120">
        <v>46203</v>
      </c>
      <c r="B1083" s="121">
        <v>46081</v>
      </c>
      <c r="C1083" s="122" t="s">
        <v>119</v>
      </c>
      <c r="D1083" s="122" t="s">
        <v>87</v>
      </c>
      <c r="E1083" s="122" t="s">
        <v>88</v>
      </c>
      <c r="F1083" s="123">
        <v>2687.18</v>
      </c>
      <c r="G1083" s="124">
        <v>2687.18</v>
      </c>
      <c r="H1083" s="122" t="b">
        <v>1</v>
      </c>
      <c r="I1083" s="113">
        <v>0</v>
      </c>
    </row>
    <row r="1084" spans="1:9">
      <c r="A1084" s="120">
        <v>46203</v>
      </c>
      <c r="B1084" s="121">
        <v>46081</v>
      </c>
      <c r="C1084" s="122" t="s">
        <v>119</v>
      </c>
      <c r="D1084" s="122" t="s">
        <v>87</v>
      </c>
      <c r="E1084" s="122" t="s">
        <v>128</v>
      </c>
      <c r="F1084" s="123">
        <v>2015.74</v>
      </c>
      <c r="G1084" s="124">
        <v>2015.74</v>
      </c>
      <c r="H1084" s="122" t="b">
        <v>1</v>
      </c>
      <c r="I1084" s="113">
        <v>0</v>
      </c>
    </row>
    <row r="1085" spans="1:9">
      <c r="A1085" s="120">
        <v>46203</v>
      </c>
      <c r="B1085" s="121">
        <v>46081</v>
      </c>
      <c r="C1085" s="122" t="s">
        <v>119</v>
      </c>
      <c r="D1085" s="122" t="s">
        <v>87</v>
      </c>
      <c r="E1085" s="122" t="s">
        <v>129</v>
      </c>
      <c r="F1085" s="123">
        <v>14820.14</v>
      </c>
      <c r="G1085" s="124">
        <v>14820.14</v>
      </c>
      <c r="H1085" s="122" t="b">
        <v>1</v>
      </c>
      <c r="I1085" s="113">
        <v>0</v>
      </c>
    </row>
    <row r="1086" spans="1:9">
      <c r="A1086" s="120">
        <v>46203</v>
      </c>
      <c r="B1086" s="121">
        <v>46081</v>
      </c>
      <c r="C1086" s="122" t="s">
        <v>119</v>
      </c>
      <c r="D1086" s="122" t="s">
        <v>87</v>
      </c>
      <c r="E1086" s="122" t="s">
        <v>130</v>
      </c>
      <c r="F1086" s="123">
        <v>187794.1</v>
      </c>
      <c r="G1086" s="124">
        <v>187794.1</v>
      </c>
      <c r="H1086" s="122" t="b">
        <v>1</v>
      </c>
      <c r="I1086" s="113">
        <v>0</v>
      </c>
    </row>
    <row r="1087" spans="1:9">
      <c r="A1087" s="120">
        <v>46203</v>
      </c>
      <c r="B1087" s="121">
        <v>46081</v>
      </c>
      <c r="C1087" s="122" t="s">
        <v>119</v>
      </c>
      <c r="D1087" s="122" t="s">
        <v>87</v>
      </c>
      <c r="E1087" s="122" t="s">
        <v>131</v>
      </c>
      <c r="F1087" s="123">
        <v>86643.17</v>
      </c>
      <c r="G1087" s="124">
        <v>86643.17</v>
      </c>
      <c r="H1087" s="122" t="b">
        <v>1</v>
      </c>
      <c r="I1087" s="113">
        <v>0</v>
      </c>
    </row>
    <row r="1088" spans="1:9">
      <c r="A1088" s="120">
        <v>46203</v>
      </c>
      <c r="B1088" s="121">
        <v>46081</v>
      </c>
      <c r="C1088" s="122" t="s">
        <v>119</v>
      </c>
      <c r="D1088" s="122" t="s">
        <v>87</v>
      </c>
      <c r="E1088" s="122" t="s">
        <v>132</v>
      </c>
      <c r="F1088" s="123">
        <v>29693.99</v>
      </c>
      <c r="G1088" s="124">
        <v>29693.99</v>
      </c>
      <c r="H1088" s="122" t="b">
        <v>1</v>
      </c>
      <c r="I1088" s="113">
        <v>0</v>
      </c>
    </row>
    <row r="1089" spans="1:9">
      <c r="A1089" s="120">
        <v>46203</v>
      </c>
      <c r="B1089" s="121">
        <v>46081</v>
      </c>
      <c r="C1089" s="122" t="s">
        <v>119</v>
      </c>
      <c r="D1089" s="122" t="s">
        <v>87</v>
      </c>
      <c r="E1089" s="122" t="s">
        <v>133</v>
      </c>
      <c r="F1089" s="123">
        <v>59277.2</v>
      </c>
      <c r="G1089" s="124">
        <v>59277.2</v>
      </c>
      <c r="H1089" s="122" t="b">
        <v>1</v>
      </c>
      <c r="I1089" s="113">
        <v>0</v>
      </c>
    </row>
    <row r="1090" spans="1:9">
      <c r="A1090" s="120">
        <v>46203</v>
      </c>
      <c r="B1090" s="121">
        <v>46081</v>
      </c>
      <c r="C1090" s="122" t="s">
        <v>119</v>
      </c>
      <c r="D1090" s="122" t="s">
        <v>87</v>
      </c>
      <c r="E1090" s="122" t="s">
        <v>134</v>
      </c>
      <c r="F1090" s="123">
        <v>1910.43</v>
      </c>
      <c r="G1090" s="124">
        <v>1910.43</v>
      </c>
      <c r="H1090" s="122" t="b">
        <v>1</v>
      </c>
      <c r="I1090" s="113">
        <v>0</v>
      </c>
    </row>
    <row r="1091" spans="1:9">
      <c r="A1091" s="120">
        <v>46203</v>
      </c>
      <c r="B1091" s="121">
        <v>46081</v>
      </c>
      <c r="C1091" s="122" t="s">
        <v>119</v>
      </c>
      <c r="D1091" s="122" t="s">
        <v>87</v>
      </c>
      <c r="E1091" s="122" t="s">
        <v>135</v>
      </c>
      <c r="F1091" s="123">
        <v>818.63</v>
      </c>
      <c r="G1091" s="124">
        <v>818.63</v>
      </c>
      <c r="H1091" s="122" t="b">
        <v>1</v>
      </c>
      <c r="I1091" s="113">
        <v>0</v>
      </c>
    </row>
    <row r="1092" spans="1:9">
      <c r="A1092" s="120">
        <v>46203</v>
      </c>
      <c r="B1092" s="121">
        <v>46081</v>
      </c>
      <c r="C1092" s="122" t="s">
        <v>119</v>
      </c>
      <c r="D1092" s="122" t="s">
        <v>87</v>
      </c>
      <c r="E1092" s="122" t="s">
        <v>136</v>
      </c>
      <c r="F1092" s="123">
        <v>5948.66</v>
      </c>
      <c r="G1092" s="124">
        <v>5948.66</v>
      </c>
      <c r="H1092" s="122" t="b">
        <v>1</v>
      </c>
      <c r="I1092" s="113">
        <v>0</v>
      </c>
    </row>
    <row r="1093" spans="1:9">
      <c r="A1093" s="120">
        <v>46203</v>
      </c>
      <c r="B1093" s="121">
        <v>46081</v>
      </c>
      <c r="C1093" s="122" t="s">
        <v>119</v>
      </c>
      <c r="D1093" s="122" t="s">
        <v>87</v>
      </c>
      <c r="E1093" s="122" t="s">
        <v>137</v>
      </c>
      <c r="F1093" s="123">
        <v>2333.09</v>
      </c>
      <c r="G1093" s="124">
        <v>2333.09</v>
      </c>
      <c r="H1093" s="122" t="b">
        <v>1</v>
      </c>
      <c r="I1093" s="113">
        <v>0</v>
      </c>
    </row>
    <row r="1094" spans="1:9">
      <c r="A1094" s="120">
        <v>46203</v>
      </c>
      <c r="B1094" s="121">
        <v>46081</v>
      </c>
      <c r="C1094" s="122" t="s">
        <v>119</v>
      </c>
      <c r="D1094" s="122" t="s">
        <v>87</v>
      </c>
      <c r="E1094" s="122" t="s">
        <v>138</v>
      </c>
      <c r="F1094" s="123">
        <v>43789.99</v>
      </c>
      <c r="G1094" s="124">
        <v>43789.99</v>
      </c>
      <c r="H1094" s="122" t="b">
        <v>1</v>
      </c>
      <c r="I1094" s="113">
        <v>0</v>
      </c>
    </row>
    <row r="1095" spans="1:9">
      <c r="A1095" s="120">
        <v>46203</v>
      </c>
      <c r="B1095" s="121">
        <v>46081</v>
      </c>
      <c r="C1095" s="122" t="s">
        <v>119</v>
      </c>
      <c r="D1095" s="122" t="s">
        <v>87</v>
      </c>
      <c r="E1095" s="122" t="s">
        <v>139</v>
      </c>
      <c r="F1095" s="123">
        <v>8407.33</v>
      </c>
      <c r="G1095" s="124">
        <v>8407.33</v>
      </c>
      <c r="H1095" s="122" t="b">
        <v>1</v>
      </c>
      <c r="I1095" s="113">
        <v>0</v>
      </c>
    </row>
    <row r="1096" spans="1:9">
      <c r="A1096" s="120">
        <v>46203</v>
      </c>
      <c r="B1096" s="121">
        <v>46081</v>
      </c>
      <c r="C1096" s="122" t="s">
        <v>119</v>
      </c>
      <c r="D1096" s="122" t="s">
        <v>87</v>
      </c>
      <c r="E1096" s="122" t="s">
        <v>140</v>
      </c>
      <c r="F1096" s="123">
        <v>457210.13</v>
      </c>
      <c r="G1096" s="124">
        <v>457210.13</v>
      </c>
      <c r="H1096" s="122" t="b">
        <v>1</v>
      </c>
      <c r="I1096" s="113">
        <v>0</v>
      </c>
    </row>
    <row r="1097" spans="1:9">
      <c r="A1097" s="120">
        <v>46203</v>
      </c>
      <c r="B1097" s="121">
        <v>46081</v>
      </c>
      <c r="C1097" s="122" t="s">
        <v>119</v>
      </c>
      <c r="D1097" s="122" t="s">
        <v>87</v>
      </c>
      <c r="E1097" s="122" t="s">
        <v>141</v>
      </c>
      <c r="F1097" s="123">
        <v>7376.42</v>
      </c>
      <c r="G1097" s="124">
        <v>7376.42</v>
      </c>
      <c r="H1097" s="122" t="b">
        <v>1</v>
      </c>
      <c r="I1097" s="113">
        <v>0</v>
      </c>
    </row>
    <row r="1098" spans="1:9">
      <c r="A1098" s="120">
        <v>46203</v>
      </c>
      <c r="B1098" s="121">
        <v>46081</v>
      </c>
      <c r="C1098" s="122" t="s">
        <v>119</v>
      </c>
      <c r="D1098" s="122" t="s">
        <v>87</v>
      </c>
      <c r="E1098" s="122" t="s">
        <v>142</v>
      </c>
      <c r="F1098" s="123">
        <v>3149.19</v>
      </c>
      <c r="G1098" s="124">
        <v>3149.19</v>
      </c>
      <c r="H1098" s="122" t="b">
        <v>1</v>
      </c>
      <c r="I1098" s="113">
        <v>0</v>
      </c>
    </row>
    <row r="1099" spans="1:9">
      <c r="A1099" s="120">
        <v>46203</v>
      </c>
      <c r="B1099" s="121">
        <v>46081</v>
      </c>
      <c r="C1099" s="122" t="s">
        <v>119</v>
      </c>
      <c r="D1099" s="122" t="s">
        <v>87</v>
      </c>
      <c r="E1099" s="122" t="s">
        <v>143</v>
      </c>
      <c r="F1099" s="123">
        <v>9790.18</v>
      </c>
      <c r="G1099" s="124">
        <v>9790.18</v>
      </c>
      <c r="H1099" s="122" t="b">
        <v>1</v>
      </c>
      <c r="I1099" s="113">
        <v>0</v>
      </c>
    </row>
    <row r="1100" spans="1:9">
      <c r="A1100" s="120">
        <v>46203</v>
      </c>
      <c r="B1100" s="121">
        <v>46081</v>
      </c>
      <c r="C1100" s="122" t="s">
        <v>119</v>
      </c>
      <c r="D1100" s="122" t="s">
        <v>87</v>
      </c>
      <c r="E1100" s="122" t="s">
        <v>144</v>
      </c>
      <c r="F1100" s="123">
        <v>358.45</v>
      </c>
      <c r="G1100" s="124">
        <v>358.45</v>
      </c>
      <c r="H1100" s="122" t="b">
        <v>1</v>
      </c>
      <c r="I1100" s="113">
        <v>0</v>
      </c>
    </row>
    <row r="1101" spans="1:9">
      <c r="A1101" s="120">
        <v>46203</v>
      </c>
      <c r="B1101" s="121">
        <v>46081</v>
      </c>
      <c r="C1101" s="122" t="s">
        <v>145</v>
      </c>
      <c r="D1101" s="122" t="s">
        <v>94</v>
      </c>
      <c r="E1101" s="122" t="s">
        <v>146</v>
      </c>
      <c r="F1101" s="123">
        <v>32616.36</v>
      </c>
      <c r="G1101" s="124">
        <v>32616.36</v>
      </c>
      <c r="H1101" s="122" t="b">
        <v>1</v>
      </c>
      <c r="I1101" s="113">
        <v>0</v>
      </c>
    </row>
    <row r="1102" spans="1:9">
      <c r="A1102" s="120">
        <v>46203</v>
      </c>
      <c r="B1102" s="121">
        <v>46081</v>
      </c>
      <c r="C1102" s="122" t="s">
        <v>145</v>
      </c>
      <c r="D1102" s="122" t="s">
        <v>94</v>
      </c>
      <c r="E1102" s="122" t="s">
        <v>147</v>
      </c>
      <c r="F1102" s="123">
        <v>13620.96</v>
      </c>
      <c r="G1102" s="124">
        <v>13620.96</v>
      </c>
      <c r="H1102" s="122" t="b">
        <v>1</v>
      </c>
      <c r="I1102" s="113">
        <v>0</v>
      </c>
    </row>
    <row r="1103" spans="1:9">
      <c r="A1103" s="120">
        <v>46203</v>
      </c>
      <c r="B1103" s="121">
        <v>46081</v>
      </c>
      <c r="C1103" s="122" t="s">
        <v>145</v>
      </c>
      <c r="D1103" s="122" t="s">
        <v>86</v>
      </c>
      <c r="E1103" s="122" t="s">
        <v>148</v>
      </c>
      <c r="F1103" s="123">
        <v>206627.4</v>
      </c>
      <c r="G1103" s="124">
        <v>206627.4</v>
      </c>
      <c r="H1103" s="122" t="b">
        <v>1</v>
      </c>
      <c r="I1103" s="113">
        <v>0</v>
      </c>
    </row>
    <row r="1104" spans="1:9">
      <c r="A1104" s="120">
        <v>46203</v>
      </c>
      <c r="B1104" s="121">
        <v>46081</v>
      </c>
      <c r="C1104" s="122" t="s">
        <v>145</v>
      </c>
      <c r="D1104" s="122" t="s">
        <v>86</v>
      </c>
      <c r="E1104" s="122" t="s">
        <v>149</v>
      </c>
      <c r="F1104" s="123">
        <v>1493719.12</v>
      </c>
      <c r="G1104" s="124">
        <v>1493719.12</v>
      </c>
      <c r="H1104" s="122" t="b">
        <v>1</v>
      </c>
      <c r="I1104" s="113">
        <v>0</v>
      </c>
    </row>
    <row r="1105" spans="1:9">
      <c r="A1105" s="120">
        <v>46203</v>
      </c>
      <c r="B1105" s="121">
        <v>46081</v>
      </c>
      <c r="C1105" s="122" t="s">
        <v>145</v>
      </c>
      <c r="D1105" s="122" t="s">
        <v>86</v>
      </c>
      <c r="E1105" s="122" t="s">
        <v>150</v>
      </c>
      <c r="F1105" s="123">
        <v>1667315.4</v>
      </c>
      <c r="G1105" s="124">
        <v>1667315.4</v>
      </c>
      <c r="H1105" s="122" t="b">
        <v>1</v>
      </c>
      <c r="I1105" s="113">
        <v>0</v>
      </c>
    </row>
    <row r="1106" spans="1:9">
      <c r="A1106" s="120">
        <v>46203</v>
      </c>
      <c r="B1106" s="121">
        <v>46081</v>
      </c>
      <c r="C1106" s="122" t="s">
        <v>145</v>
      </c>
      <c r="D1106" s="122" t="s">
        <v>86</v>
      </c>
      <c r="E1106" s="122" t="s">
        <v>151</v>
      </c>
      <c r="F1106" s="123">
        <v>154950.23000000001</v>
      </c>
      <c r="G1106" s="124">
        <v>154950.23000000001</v>
      </c>
      <c r="H1106" s="122" t="b">
        <v>1</v>
      </c>
      <c r="I1106" s="113">
        <v>0</v>
      </c>
    </row>
    <row r="1107" spans="1:9">
      <c r="A1107" s="120">
        <v>46203</v>
      </c>
      <c r="B1107" s="121">
        <v>46081</v>
      </c>
      <c r="C1107" s="122" t="s">
        <v>145</v>
      </c>
      <c r="D1107" s="122" t="s">
        <v>86</v>
      </c>
      <c r="E1107" s="122" t="s">
        <v>152</v>
      </c>
      <c r="F1107" s="123">
        <v>1000.34</v>
      </c>
      <c r="G1107" s="124">
        <v>1000.34</v>
      </c>
      <c r="H1107" s="122" t="b">
        <v>1</v>
      </c>
      <c r="I1107" s="113">
        <v>0</v>
      </c>
    </row>
    <row r="1108" spans="1:9">
      <c r="A1108" s="120">
        <v>46203</v>
      </c>
      <c r="B1108" s="121">
        <v>46081</v>
      </c>
      <c r="C1108" s="122" t="s">
        <v>145</v>
      </c>
      <c r="D1108" s="122" t="s">
        <v>86</v>
      </c>
      <c r="E1108" s="122" t="s">
        <v>153</v>
      </c>
      <c r="F1108" s="123">
        <v>795.71</v>
      </c>
      <c r="G1108" s="124">
        <v>795.71</v>
      </c>
      <c r="H1108" s="122" t="b">
        <v>1</v>
      </c>
      <c r="I1108" s="113">
        <v>0</v>
      </c>
    </row>
    <row r="1109" spans="1:9">
      <c r="A1109" s="120">
        <v>46203</v>
      </c>
      <c r="B1109" s="121">
        <v>46081</v>
      </c>
      <c r="C1109" s="122" t="s">
        <v>145</v>
      </c>
      <c r="D1109" s="122" t="s">
        <v>86</v>
      </c>
      <c r="E1109" s="122" t="s">
        <v>154</v>
      </c>
      <c r="F1109" s="123">
        <v>131795.99</v>
      </c>
      <c r="G1109" s="124">
        <v>131795.99</v>
      </c>
      <c r="H1109" s="122" t="b">
        <v>1</v>
      </c>
      <c r="I1109" s="113">
        <v>0</v>
      </c>
    </row>
    <row r="1110" spans="1:9">
      <c r="A1110" s="120">
        <v>46203</v>
      </c>
      <c r="B1110" s="121">
        <v>46081</v>
      </c>
      <c r="C1110" s="122" t="s">
        <v>145</v>
      </c>
      <c r="D1110" s="122" t="s">
        <v>86</v>
      </c>
      <c r="E1110" s="122" t="s">
        <v>155</v>
      </c>
      <c r="F1110" s="123">
        <v>296321.23</v>
      </c>
      <c r="G1110" s="124">
        <v>296321.23</v>
      </c>
      <c r="H1110" s="122" t="b">
        <v>1</v>
      </c>
      <c r="I1110" s="113">
        <v>0</v>
      </c>
    </row>
    <row r="1111" spans="1:9">
      <c r="A1111" s="120">
        <v>46203</v>
      </c>
      <c r="B1111" s="121">
        <v>46081</v>
      </c>
      <c r="C1111" s="122" t="s">
        <v>156</v>
      </c>
      <c r="D1111" s="122" t="s">
        <v>86</v>
      </c>
      <c r="E1111" s="122" t="s">
        <v>157</v>
      </c>
      <c r="F1111" s="123">
        <v>209228.79999999999</v>
      </c>
      <c r="G1111" s="124">
        <v>209228.79999999999</v>
      </c>
      <c r="H1111" s="122" t="b">
        <v>1</v>
      </c>
      <c r="I1111" s="113">
        <v>0</v>
      </c>
    </row>
    <row r="1112" spans="1:9">
      <c r="A1112" s="120">
        <v>46203</v>
      </c>
      <c r="B1112" s="121">
        <v>46081</v>
      </c>
      <c r="C1112" s="122" t="s">
        <v>156</v>
      </c>
      <c r="D1112" s="122" t="s">
        <v>86</v>
      </c>
      <c r="E1112" s="122" t="s">
        <v>158</v>
      </c>
      <c r="F1112" s="123">
        <v>4518.5200000000004</v>
      </c>
      <c r="G1112" s="124">
        <v>4518.5200000000004</v>
      </c>
      <c r="H1112" s="122" t="b">
        <v>1</v>
      </c>
      <c r="I1112" s="113">
        <v>0</v>
      </c>
    </row>
    <row r="1113" spans="1:9">
      <c r="A1113" s="120">
        <v>46203</v>
      </c>
      <c r="B1113" s="121">
        <v>46081</v>
      </c>
      <c r="C1113" s="122" t="s">
        <v>156</v>
      </c>
      <c r="D1113" s="122" t="s">
        <v>86</v>
      </c>
      <c r="E1113" s="122" t="s">
        <v>159</v>
      </c>
      <c r="F1113" s="123">
        <v>3569.53</v>
      </c>
      <c r="G1113" s="124">
        <v>3569.53</v>
      </c>
      <c r="H1113" s="122" t="b">
        <v>1</v>
      </c>
      <c r="I1113" s="113">
        <v>0</v>
      </c>
    </row>
    <row r="1114" spans="1:9">
      <c r="A1114" s="120">
        <v>46203</v>
      </c>
      <c r="B1114" s="121">
        <v>46081</v>
      </c>
      <c r="C1114" s="122" t="s">
        <v>160</v>
      </c>
      <c r="D1114" s="122" t="s">
        <v>94</v>
      </c>
      <c r="E1114" s="122" t="s">
        <v>161</v>
      </c>
      <c r="F1114" s="123">
        <v>4589.82</v>
      </c>
      <c r="G1114" s="124">
        <v>4589.82</v>
      </c>
      <c r="H1114" s="122" t="b">
        <v>1</v>
      </c>
      <c r="I1114" s="113">
        <v>0</v>
      </c>
    </row>
    <row r="1115" spans="1:9">
      <c r="A1115" s="120">
        <v>46203</v>
      </c>
      <c r="B1115" s="121">
        <v>46081</v>
      </c>
      <c r="C1115" s="122" t="s">
        <v>160</v>
      </c>
      <c r="D1115" s="122" t="s">
        <v>86</v>
      </c>
      <c r="E1115" s="122" t="s">
        <v>162</v>
      </c>
      <c r="F1115" s="123">
        <v>221.11</v>
      </c>
      <c r="G1115" s="124">
        <v>221.11</v>
      </c>
      <c r="H1115" s="122" t="b">
        <v>1</v>
      </c>
      <c r="I1115" s="113">
        <v>0</v>
      </c>
    </row>
    <row r="1116" spans="1:9">
      <c r="A1116" s="120">
        <v>46203</v>
      </c>
      <c r="B1116" s="121">
        <v>46081</v>
      </c>
      <c r="C1116" s="122" t="s">
        <v>160</v>
      </c>
      <c r="D1116" s="122" t="s">
        <v>86</v>
      </c>
      <c r="E1116" s="122" t="s">
        <v>160</v>
      </c>
      <c r="F1116" s="123">
        <v>550.26</v>
      </c>
      <c r="G1116" s="124">
        <v>550.26</v>
      </c>
      <c r="H1116" s="122" t="b">
        <v>1</v>
      </c>
      <c r="I1116" s="113">
        <v>0</v>
      </c>
    </row>
    <row r="1117" spans="1:9">
      <c r="A1117" s="120">
        <v>46203</v>
      </c>
      <c r="B1117" s="121">
        <v>46081</v>
      </c>
      <c r="C1117" s="122" t="s">
        <v>160</v>
      </c>
      <c r="D1117" s="122" t="s">
        <v>86</v>
      </c>
      <c r="E1117" s="122" t="s">
        <v>163</v>
      </c>
      <c r="F1117" s="123">
        <v>859980.84</v>
      </c>
      <c r="G1117" s="124">
        <v>859980.84</v>
      </c>
      <c r="H1117" s="122" t="b">
        <v>1</v>
      </c>
      <c r="I1117" s="113">
        <v>0</v>
      </c>
    </row>
    <row r="1118" spans="1:9">
      <c r="A1118" s="120">
        <v>46203</v>
      </c>
      <c r="B1118" s="121">
        <v>46081</v>
      </c>
      <c r="C1118" s="122" t="s">
        <v>160</v>
      </c>
      <c r="D1118" s="122" t="s">
        <v>87</v>
      </c>
      <c r="E1118" s="122" t="s">
        <v>164</v>
      </c>
      <c r="F1118" s="123">
        <v>841.76</v>
      </c>
      <c r="G1118" s="124">
        <v>841.76</v>
      </c>
      <c r="H1118" s="122" t="b">
        <v>1</v>
      </c>
      <c r="I1118" s="113">
        <v>0</v>
      </c>
    </row>
    <row r="1119" spans="1:9">
      <c r="A1119" s="120">
        <v>46203</v>
      </c>
      <c r="B1119" s="121">
        <v>46081</v>
      </c>
      <c r="C1119" s="122" t="s">
        <v>160</v>
      </c>
      <c r="D1119" s="122" t="s">
        <v>87</v>
      </c>
      <c r="E1119" s="122" t="s">
        <v>165</v>
      </c>
      <c r="F1119" s="123">
        <v>841.76</v>
      </c>
      <c r="G1119" s="124">
        <v>841.76</v>
      </c>
      <c r="H1119" s="122" t="b">
        <v>1</v>
      </c>
      <c r="I1119" s="113">
        <v>0</v>
      </c>
    </row>
    <row r="1120" spans="1:9">
      <c r="A1120" s="120">
        <v>46203</v>
      </c>
      <c r="B1120" s="121">
        <v>46081</v>
      </c>
      <c r="C1120" s="122" t="s">
        <v>166</v>
      </c>
      <c r="D1120" s="122" t="s">
        <v>86</v>
      </c>
      <c r="E1120" s="122" t="s">
        <v>167</v>
      </c>
      <c r="F1120" s="123">
        <v>1154701.43</v>
      </c>
      <c r="G1120" s="124">
        <v>1154701.43</v>
      </c>
      <c r="H1120" s="122" t="b">
        <v>1</v>
      </c>
      <c r="I1120" s="113">
        <v>0</v>
      </c>
    </row>
    <row r="1121" spans="1:9">
      <c r="A1121" s="120">
        <v>46203</v>
      </c>
      <c r="B1121" s="121">
        <v>46081</v>
      </c>
      <c r="C1121" s="122" t="s">
        <v>166</v>
      </c>
      <c r="D1121" s="122" t="s">
        <v>86</v>
      </c>
      <c r="E1121" s="122" t="s">
        <v>168</v>
      </c>
      <c r="F1121" s="123">
        <v>437535.44</v>
      </c>
      <c r="G1121" s="124">
        <v>437535.44</v>
      </c>
      <c r="H1121" s="122" t="b">
        <v>1</v>
      </c>
      <c r="I1121" s="113">
        <v>0</v>
      </c>
    </row>
    <row r="1122" spans="1:9">
      <c r="A1122" s="120">
        <v>46203</v>
      </c>
      <c r="B1122" s="121">
        <v>46081</v>
      </c>
      <c r="C1122" s="122" t="s">
        <v>166</v>
      </c>
      <c r="D1122" s="122" t="s">
        <v>87</v>
      </c>
      <c r="E1122" s="122" t="s">
        <v>169</v>
      </c>
      <c r="F1122" s="123">
        <v>43112.36</v>
      </c>
      <c r="G1122" s="124">
        <v>43112.36</v>
      </c>
      <c r="H1122" s="122" t="b">
        <v>1</v>
      </c>
      <c r="I1122" s="113">
        <v>0</v>
      </c>
    </row>
    <row r="1123" spans="1:9">
      <c r="A1123" s="120">
        <v>46203</v>
      </c>
      <c r="B1123" s="121">
        <v>46081</v>
      </c>
      <c r="C1123" s="122" t="s">
        <v>166</v>
      </c>
      <c r="D1123" s="122" t="s">
        <v>87</v>
      </c>
      <c r="E1123" s="122" t="s">
        <v>170</v>
      </c>
      <c r="F1123" s="123">
        <v>3627.9</v>
      </c>
      <c r="G1123" s="124">
        <v>3627.9</v>
      </c>
      <c r="H1123" s="122" t="b">
        <v>1</v>
      </c>
      <c r="I1123" s="113">
        <v>0</v>
      </c>
    </row>
    <row r="1124" spans="1:9">
      <c r="A1124" s="120">
        <v>46203</v>
      </c>
      <c r="B1124" s="121">
        <v>46081</v>
      </c>
      <c r="C1124" s="122" t="s">
        <v>166</v>
      </c>
      <c r="D1124" s="122" t="s">
        <v>87</v>
      </c>
      <c r="E1124" s="122" t="s">
        <v>171</v>
      </c>
      <c r="F1124" s="123">
        <v>122909.81</v>
      </c>
      <c r="G1124" s="124">
        <v>122909.81</v>
      </c>
      <c r="H1124" s="122" t="b">
        <v>1</v>
      </c>
      <c r="I1124" s="113">
        <v>0</v>
      </c>
    </row>
    <row r="1125" spans="1:9">
      <c r="A1125" s="120">
        <v>46203</v>
      </c>
      <c r="B1125" s="121">
        <v>46081</v>
      </c>
      <c r="C1125" s="122" t="s">
        <v>166</v>
      </c>
      <c r="D1125" s="122" t="s">
        <v>87</v>
      </c>
      <c r="E1125" s="122" t="s">
        <v>172</v>
      </c>
      <c r="F1125" s="123">
        <v>397.58</v>
      </c>
      <c r="G1125" s="124">
        <v>397.58</v>
      </c>
      <c r="H1125" s="122" t="b">
        <v>1</v>
      </c>
      <c r="I1125" s="113">
        <v>0</v>
      </c>
    </row>
    <row r="1126" spans="1:9">
      <c r="A1126" s="120">
        <v>46203</v>
      </c>
      <c r="B1126" s="121">
        <v>46081</v>
      </c>
      <c r="C1126" s="122" t="s">
        <v>166</v>
      </c>
      <c r="D1126" s="122" t="s">
        <v>87</v>
      </c>
      <c r="E1126" s="122" t="s">
        <v>173</v>
      </c>
      <c r="F1126" s="123">
        <v>4011.44</v>
      </c>
      <c r="G1126" s="124">
        <v>4011.44</v>
      </c>
      <c r="H1126" s="122" t="b">
        <v>1</v>
      </c>
      <c r="I1126" s="113">
        <v>0</v>
      </c>
    </row>
    <row r="1127" spans="1:9">
      <c r="A1127" s="120">
        <v>46203</v>
      </c>
      <c r="B1127" s="121">
        <v>46081</v>
      </c>
      <c r="C1127" s="122" t="s">
        <v>166</v>
      </c>
      <c r="D1127" s="122" t="s">
        <v>87</v>
      </c>
      <c r="E1127" s="122" t="s">
        <v>174</v>
      </c>
      <c r="F1127" s="123">
        <v>5011.1899999999996</v>
      </c>
      <c r="G1127" s="124">
        <v>5011.1899999999996</v>
      </c>
      <c r="H1127" s="122" t="b">
        <v>1</v>
      </c>
      <c r="I1127" s="113">
        <v>0</v>
      </c>
    </row>
    <row r="1128" spans="1:9">
      <c r="A1128" s="120">
        <v>46203</v>
      </c>
      <c r="B1128" s="121">
        <v>46081</v>
      </c>
      <c r="C1128" s="122" t="s">
        <v>166</v>
      </c>
      <c r="D1128" s="122" t="s">
        <v>87</v>
      </c>
      <c r="E1128" s="122" t="s">
        <v>175</v>
      </c>
      <c r="F1128" s="123">
        <v>4046.32</v>
      </c>
      <c r="G1128" s="124">
        <v>4046.32</v>
      </c>
      <c r="H1128" s="122" t="b">
        <v>1</v>
      </c>
      <c r="I1128" s="113">
        <v>0</v>
      </c>
    </row>
    <row r="1129" spans="1:9">
      <c r="A1129" s="120">
        <v>46203</v>
      </c>
      <c r="B1129" s="121">
        <v>46081</v>
      </c>
      <c r="C1129" s="122" t="s">
        <v>166</v>
      </c>
      <c r="D1129" s="122" t="s">
        <v>87</v>
      </c>
      <c r="E1129" s="122" t="s">
        <v>176</v>
      </c>
      <c r="F1129" s="123">
        <v>1137.17</v>
      </c>
      <c r="G1129" s="124">
        <v>1137.17</v>
      </c>
      <c r="H1129" s="122" t="b">
        <v>1</v>
      </c>
      <c r="I1129" s="113">
        <v>0</v>
      </c>
    </row>
    <row r="1130" spans="1:9">
      <c r="A1130" s="120">
        <v>46203</v>
      </c>
      <c r="B1130" s="121">
        <v>46081</v>
      </c>
      <c r="C1130" s="122" t="s">
        <v>166</v>
      </c>
      <c r="D1130" s="122" t="s">
        <v>87</v>
      </c>
      <c r="E1130" s="122" t="s">
        <v>177</v>
      </c>
      <c r="F1130" s="123">
        <v>20347.16</v>
      </c>
      <c r="G1130" s="124">
        <v>20347.16</v>
      </c>
      <c r="H1130" s="122" t="b">
        <v>1</v>
      </c>
      <c r="I1130" s="113">
        <v>0</v>
      </c>
    </row>
    <row r="1131" spans="1:9">
      <c r="A1131" s="120">
        <v>46203</v>
      </c>
      <c r="B1131" s="121">
        <v>46081</v>
      </c>
      <c r="C1131" s="122" t="s">
        <v>178</v>
      </c>
      <c r="D1131" s="122" t="s">
        <v>86</v>
      </c>
      <c r="E1131" s="122" t="s">
        <v>179</v>
      </c>
      <c r="F1131" s="123">
        <v>3086.85</v>
      </c>
      <c r="G1131" s="124">
        <v>3086.85</v>
      </c>
      <c r="H1131" s="122" t="b">
        <v>1</v>
      </c>
      <c r="I1131" s="113">
        <v>0</v>
      </c>
    </row>
    <row r="1132" spans="1:9">
      <c r="A1132" s="120">
        <v>46203</v>
      </c>
      <c r="B1132" s="121">
        <v>46081</v>
      </c>
      <c r="C1132" s="122" t="s">
        <v>178</v>
      </c>
      <c r="D1132" s="122" t="s">
        <v>86</v>
      </c>
      <c r="E1132" s="122" t="s">
        <v>180</v>
      </c>
      <c r="F1132" s="123">
        <v>32059.66</v>
      </c>
      <c r="G1132" s="124">
        <v>32059.66</v>
      </c>
      <c r="H1132" s="122" t="b">
        <v>1</v>
      </c>
      <c r="I1132" s="113">
        <v>0</v>
      </c>
    </row>
    <row r="1133" spans="1:9">
      <c r="A1133" s="120">
        <v>46203</v>
      </c>
      <c r="B1133" s="121">
        <v>46081</v>
      </c>
      <c r="C1133" s="122" t="s">
        <v>178</v>
      </c>
      <c r="D1133" s="122" t="s">
        <v>86</v>
      </c>
      <c r="E1133" s="122" t="s">
        <v>181</v>
      </c>
      <c r="F1133" s="123">
        <v>2868.07</v>
      </c>
      <c r="G1133" s="124">
        <v>2868.07</v>
      </c>
      <c r="H1133" s="122" t="b">
        <v>1</v>
      </c>
      <c r="I1133" s="113">
        <v>0</v>
      </c>
    </row>
    <row r="1134" spans="1:9">
      <c r="A1134" s="120">
        <v>46203</v>
      </c>
      <c r="B1134" s="121">
        <v>46081</v>
      </c>
      <c r="C1134" s="122" t="s">
        <v>178</v>
      </c>
      <c r="D1134" s="122" t="s">
        <v>86</v>
      </c>
      <c r="E1134" s="122" t="s">
        <v>182</v>
      </c>
      <c r="F1134" s="123">
        <v>515189.92</v>
      </c>
      <c r="G1134" s="124">
        <v>515189.92</v>
      </c>
      <c r="H1134" s="122" t="b">
        <v>1</v>
      </c>
      <c r="I1134" s="113">
        <v>0</v>
      </c>
    </row>
    <row r="1135" spans="1:9">
      <c r="A1135" s="120">
        <v>46203</v>
      </c>
      <c r="B1135" s="121">
        <v>46081</v>
      </c>
      <c r="C1135" s="122" t="s">
        <v>178</v>
      </c>
      <c r="D1135" s="122" t="s">
        <v>87</v>
      </c>
      <c r="E1135" s="122" t="s">
        <v>183</v>
      </c>
      <c r="F1135" s="123">
        <v>100370.26</v>
      </c>
      <c r="G1135" s="124">
        <v>100370.26</v>
      </c>
      <c r="H1135" s="122" t="b">
        <v>1</v>
      </c>
      <c r="I1135" s="113">
        <v>0</v>
      </c>
    </row>
    <row r="1136" spans="1:9">
      <c r="A1136" s="120">
        <v>46203</v>
      </c>
      <c r="B1136" s="121">
        <v>46081</v>
      </c>
      <c r="C1136" s="122" t="s">
        <v>184</v>
      </c>
      <c r="D1136" s="122" t="s">
        <v>86</v>
      </c>
      <c r="E1136" s="122" t="s">
        <v>185</v>
      </c>
      <c r="F1136" s="123">
        <v>2511.2800000000002</v>
      </c>
      <c r="G1136" s="124">
        <v>2511.2800000000002</v>
      </c>
      <c r="H1136" s="122" t="b">
        <v>1</v>
      </c>
      <c r="I1136" s="113">
        <v>0</v>
      </c>
    </row>
    <row r="1137" spans="1:9">
      <c r="A1137" s="120">
        <v>46203</v>
      </c>
      <c r="B1137" s="121">
        <v>46081</v>
      </c>
      <c r="C1137" s="122" t="s">
        <v>184</v>
      </c>
      <c r="D1137" s="122" t="s">
        <v>86</v>
      </c>
      <c r="E1137" s="122" t="s">
        <v>186</v>
      </c>
      <c r="F1137" s="123">
        <v>16514.14</v>
      </c>
      <c r="G1137" s="124">
        <v>16514.14</v>
      </c>
      <c r="H1137" s="122" t="b">
        <v>1</v>
      </c>
      <c r="I1137" s="113">
        <v>0</v>
      </c>
    </row>
    <row r="1138" spans="1:9">
      <c r="A1138" s="120">
        <v>46203</v>
      </c>
      <c r="B1138" s="121">
        <v>46081</v>
      </c>
      <c r="C1138" s="122" t="s">
        <v>184</v>
      </c>
      <c r="D1138" s="122" t="s">
        <v>86</v>
      </c>
      <c r="E1138" s="122" t="s">
        <v>187</v>
      </c>
      <c r="F1138" s="123">
        <v>147159.5</v>
      </c>
      <c r="G1138" s="124">
        <v>147159.5</v>
      </c>
      <c r="H1138" s="122" t="b">
        <v>1</v>
      </c>
      <c r="I1138" s="113">
        <v>0</v>
      </c>
    </row>
    <row r="1139" spans="1:9">
      <c r="A1139" s="120">
        <v>46203</v>
      </c>
      <c r="B1139" s="121">
        <v>46081</v>
      </c>
      <c r="C1139" s="122" t="s">
        <v>184</v>
      </c>
      <c r="D1139" s="122" t="s">
        <v>86</v>
      </c>
      <c r="E1139" s="122" t="s">
        <v>188</v>
      </c>
      <c r="F1139" s="123">
        <v>4539.32</v>
      </c>
      <c r="G1139" s="124">
        <v>4539.32</v>
      </c>
      <c r="H1139" s="122" t="b">
        <v>1</v>
      </c>
      <c r="I1139" s="113">
        <v>0</v>
      </c>
    </row>
    <row r="1140" spans="1:9">
      <c r="A1140" s="120">
        <v>46203</v>
      </c>
      <c r="B1140" s="121">
        <v>46081</v>
      </c>
      <c r="C1140" s="122" t="s">
        <v>184</v>
      </c>
      <c r="D1140" s="122" t="s">
        <v>86</v>
      </c>
      <c r="E1140" s="122" t="s">
        <v>189</v>
      </c>
      <c r="F1140" s="123">
        <v>6052.4</v>
      </c>
      <c r="G1140" s="124">
        <v>6052.4</v>
      </c>
      <c r="H1140" s="122" t="b">
        <v>1</v>
      </c>
      <c r="I1140" s="113">
        <v>0</v>
      </c>
    </row>
    <row r="1141" spans="1:9">
      <c r="A1141" s="120">
        <v>46203</v>
      </c>
      <c r="B1141" s="121">
        <v>46081</v>
      </c>
      <c r="C1141" s="122" t="s">
        <v>184</v>
      </c>
      <c r="D1141" s="122" t="s">
        <v>87</v>
      </c>
      <c r="E1141" s="122" t="s">
        <v>190</v>
      </c>
      <c r="F1141" s="123">
        <v>15511.73</v>
      </c>
      <c r="G1141" s="124">
        <v>15511.73</v>
      </c>
      <c r="H1141" s="122" t="b">
        <v>1</v>
      </c>
      <c r="I1141" s="113">
        <v>0</v>
      </c>
    </row>
    <row r="1142" spans="1:9">
      <c r="A1142" s="120">
        <v>46203</v>
      </c>
      <c r="B1142" s="121">
        <v>46081</v>
      </c>
      <c r="C1142" s="122" t="s">
        <v>184</v>
      </c>
      <c r="D1142" s="122" t="s">
        <v>87</v>
      </c>
      <c r="E1142" s="122" t="s">
        <v>191</v>
      </c>
      <c r="F1142" s="123">
        <v>5855.99</v>
      </c>
      <c r="G1142" s="124">
        <v>5855.99</v>
      </c>
      <c r="H1142" s="122" t="b">
        <v>1</v>
      </c>
      <c r="I1142" s="113">
        <v>0</v>
      </c>
    </row>
    <row r="1143" spans="1:9">
      <c r="A1143" s="120">
        <v>46203</v>
      </c>
      <c r="B1143" s="121">
        <v>46081</v>
      </c>
      <c r="C1143" s="122" t="s">
        <v>184</v>
      </c>
      <c r="D1143" s="122" t="s">
        <v>87</v>
      </c>
      <c r="E1143" s="122" t="s">
        <v>192</v>
      </c>
      <c r="F1143" s="123">
        <v>3312.8</v>
      </c>
      <c r="G1143" s="124">
        <v>3312.8</v>
      </c>
      <c r="H1143" s="122" t="b">
        <v>1</v>
      </c>
      <c r="I1143" s="113">
        <v>0</v>
      </c>
    </row>
    <row r="1144" spans="1:9">
      <c r="A1144" s="120">
        <v>46203</v>
      </c>
      <c r="B1144" s="121">
        <v>46081</v>
      </c>
      <c r="C1144" s="122" t="s">
        <v>193</v>
      </c>
      <c r="D1144" s="122" t="s">
        <v>94</v>
      </c>
      <c r="E1144" s="122" t="s">
        <v>194</v>
      </c>
      <c r="F1144" s="123">
        <v>1588.67</v>
      </c>
      <c r="G1144" s="124">
        <v>1588.67</v>
      </c>
      <c r="H1144" s="122" t="b">
        <v>1</v>
      </c>
      <c r="I1144" s="113">
        <v>0</v>
      </c>
    </row>
    <row r="1145" spans="1:9">
      <c r="A1145" s="120">
        <v>46203</v>
      </c>
      <c r="B1145" s="121">
        <v>46081</v>
      </c>
      <c r="C1145" s="122" t="s">
        <v>193</v>
      </c>
      <c r="D1145" s="122" t="s">
        <v>94</v>
      </c>
      <c r="E1145" s="122" t="s">
        <v>195</v>
      </c>
      <c r="F1145" s="123">
        <v>191.97</v>
      </c>
      <c r="G1145" s="124">
        <v>191.97</v>
      </c>
      <c r="H1145" s="122" t="b">
        <v>1</v>
      </c>
      <c r="I1145" s="113">
        <v>0</v>
      </c>
    </row>
    <row r="1146" spans="1:9">
      <c r="A1146" s="120">
        <v>46203</v>
      </c>
      <c r="B1146" s="121">
        <v>46081</v>
      </c>
      <c r="C1146" s="122" t="s">
        <v>193</v>
      </c>
      <c r="D1146" s="122" t="s">
        <v>86</v>
      </c>
      <c r="E1146" s="122" t="s">
        <v>196</v>
      </c>
      <c r="F1146" s="123">
        <v>23441.279999999999</v>
      </c>
      <c r="G1146" s="124">
        <v>23441.279999999999</v>
      </c>
      <c r="H1146" s="122" t="b">
        <v>1</v>
      </c>
      <c r="I1146" s="113">
        <v>0</v>
      </c>
    </row>
    <row r="1147" spans="1:9">
      <c r="A1147" s="120">
        <v>46203</v>
      </c>
      <c r="B1147" s="121">
        <v>46081</v>
      </c>
      <c r="C1147" s="122" t="s">
        <v>193</v>
      </c>
      <c r="D1147" s="122" t="s">
        <v>86</v>
      </c>
      <c r="E1147" s="122" t="s">
        <v>197</v>
      </c>
      <c r="F1147" s="123">
        <v>2230958.5099999998</v>
      </c>
      <c r="G1147" s="124">
        <v>2214291.85</v>
      </c>
      <c r="H1147" s="122" t="b">
        <v>0</v>
      </c>
      <c r="I1147" s="113">
        <v>-16666.659999999683</v>
      </c>
    </row>
    <row r="1148" spans="1:9">
      <c r="A1148" s="120">
        <v>46203</v>
      </c>
      <c r="B1148" s="121">
        <v>46081</v>
      </c>
      <c r="C1148" s="122" t="s">
        <v>193</v>
      </c>
      <c r="D1148" s="122" t="s">
        <v>86</v>
      </c>
      <c r="E1148" s="122" t="s">
        <v>198</v>
      </c>
      <c r="F1148" s="123">
        <v>65367.65</v>
      </c>
      <c r="G1148" s="124">
        <v>82034.31</v>
      </c>
      <c r="H1148" s="122" t="b">
        <v>0</v>
      </c>
      <c r="I1148" s="113">
        <v>16666.659999999996</v>
      </c>
    </row>
    <row r="1149" spans="1:9">
      <c r="A1149" s="120">
        <v>46203</v>
      </c>
      <c r="B1149" s="121">
        <v>46081</v>
      </c>
      <c r="C1149" s="122" t="s">
        <v>193</v>
      </c>
      <c r="D1149" s="122" t="s">
        <v>87</v>
      </c>
      <c r="E1149" s="122" t="s">
        <v>88</v>
      </c>
      <c r="F1149" s="123">
        <v>1606.49</v>
      </c>
      <c r="G1149" s="124">
        <v>1606.49</v>
      </c>
      <c r="H1149" s="122" t="b">
        <v>1</v>
      </c>
      <c r="I1149" s="113">
        <v>0</v>
      </c>
    </row>
    <row r="1150" spans="1:9">
      <c r="A1150" s="120">
        <v>46203</v>
      </c>
      <c r="B1150" s="121">
        <v>46081</v>
      </c>
      <c r="C1150" s="122" t="s">
        <v>193</v>
      </c>
      <c r="D1150" s="122" t="s">
        <v>87</v>
      </c>
      <c r="E1150" s="122" t="s">
        <v>199</v>
      </c>
      <c r="F1150" s="123">
        <v>84574.81</v>
      </c>
      <c r="G1150" s="124">
        <v>84574.81</v>
      </c>
      <c r="H1150" s="122" t="b">
        <v>1</v>
      </c>
      <c r="I1150" s="113">
        <v>0</v>
      </c>
    </row>
    <row r="1151" spans="1:9">
      <c r="A1151" s="120">
        <v>46203</v>
      </c>
      <c r="B1151" s="121">
        <v>46081</v>
      </c>
      <c r="C1151" s="122" t="s">
        <v>193</v>
      </c>
      <c r="D1151" s="122" t="s">
        <v>87</v>
      </c>
      <c r="E1151" s="122" t="s">
        <v>200</v>
      </c>
      <c r="F1151" s="123">
        <v>12303.53</v>
      </c>
      <c r="G1151" s="124">
        <v>12303.53</v>
      </c>
      <c r="H1151" s="122" t="b">
        <v>1</v>
      </c>
      <c r="I1151" s="113">
        <v>0</v>
      </c>
    </row>
    <row r="1152" spans="1:9">
      <c r="A1152" s="120">
        <v>46203</v>
      </c>
      <c r="B1152" s="121">
        <v>46081</v>
      </c>
      <c r="C1152" s="122" t="s">
        <v>193</v>
      </c>
      <c r="D1152" s="122" t="s">
        <v>87</v>
      </c>
      <c r="E1152" s="122" t="s">
        <v>201</v>
      </c>
      <c r="F1152" s="123">
        <v>10890.94</v>
      </c>
      <c r="G1152" s="124">
        <v>10890.94</v>
      </c>
      <c r="H1152" s="122" t="b">
        <v>1</v>
      </c>
      <c r="I1152" s="113">
        <v>0</v>
      </c>
    </row>
    <row r="1153" spans="1:9">
      <c r="A1153" s="120">
        <v>46203</v>
      </c>
      <c r="B1153" s="121">
        <v>46081</v>
      </c>
      <c r="C1153" s="122" t="s">
        <v>193</v>
      </c>
      <c r="D1153" s="122" t="s">
        <v>87</v>
      </c>
      <c r="E1153" s="122" t="s">
        <v>202</v>
      </c>
      <c r="F1153" s="123">
        <v>24109.08</v>
      </c>
      <c r="G1153" s="124">
        <v>24109.08</v>
      </c>
      <c r="H1153" s="122" t="b">
        <v>1</v>
      </c>
      <c r="I1153" s="113">
        <v>0</v>
      </c>
    </row>
    <row r="1154" spans="1:9">
      <c r="A1154" s="120">
        <v>46203</v>
      </c>
      <c r="B1154" s="121">
        <v>46081</v>
      </c>
      <c r="C1154" s="122" t="s">
        <v>193</v>
      </c>
      <c r="D1154" s="122" t="s">
        <v>87</v>
      </c>
      <c r="E1154" s="122" t="s">
        <v>203</v>
      </c>
      <c r="F1154" s="123">
        <v>13922.6</v>
      </c>
      <c r="G1154" s="124">
        <v>13922.6</v>
      </c>
      <c r="H1154" s="122" t="b">
        <v>1</v>
      </c>
      <c r="I1154" s="113">
        <v>0</v>
      </c>
    </row>
    <row r="1155" spans="1:9">
      <c r="A1155" s="120">
        <v>46203</v>
      </c>
      <c r="B1155" s="121">
        <v>46081</v>
      </c>
      <c r="C1155" s="122" t="s">
        <v>193</v>
      </c>
      <c r="D1155" s="122" t="s">
        <v>87</v>
      </c>
      <c r="E1155" s="122" t="s">
        <v>204</v>
      </c>
      <c r="F1155" s="123">
        <v>8741.8700000000008</v>
      </c>
      <c r="G1155" s="124">
        <v>8741.8700000000008</v>
      </c>
      <c r="H1155" s="122" t="b">
        <v>1</v>
      </c>
      <c r="I1155" s="113">
        <v>0</v>
      </c>
    </row>
    <row r="1156" spans="1:9">
      <c r="A1156" s="120">
        <v>46203</v>
      </c>
      <c r="B1156" s="121">
        <v>46081</v>
      </c>
      <c r="C1156" s="122" t="s">
        <v>193</v>
      </c>
      <c r="D1156" s="122" t="s">
        <v>87</v>
      </c>
      <c r="E1156" s="122" t="s">
        <v>205</v>
      </c>
      <c r="F1156" s="123">
        <v>44857.81</v>
      </c>
      <c r="G1156" s="124">
        <v>44857.81</v>
      </c>
      <c r="H1156" s="122" t="b">
        <v>1</v>
      </c>
      <c r="I1156" s="113">
        <v>0</v>
      </c>
    </row>
    <row r="1157" spans="1:9">
      <c r="A1157" s="120">
        <v>46203</v>
      </c>
      <c r="B1157" s="121">
        <v>46081</v>
      </c>
      <c r="C1157" s="122" t="s">
        <v>206</v>
      </c>
      <c r="D1157" s="122" t="s">
        <v>86</v>
      </c>
      <c r="E1157" s="122" t="s">
        <v>207</v>
      </c>
      <c r="F1157" s="123">
        <v>228480.77</v>
      </c>
      <c r="G1157" s="124">
        <v>228480.77</v>
      </c>
      <c r="H1157" s="122" t="b">
        <v>1</v>
      </c>
      <c r="I1157" s="113">
        <v>0</v>
      </c>
    </row>
    <row r="1158" spans="1:9">
      <c r="A1158" s="120">
        <v>46203</v>
      </c>
      <c r="B1158" s="121">
        <v>46081</v>
      </c>
      <c r="C1158" s="122" t="s">
        <v>206</v>
      </c>
      <c r="D1158" s="122" t="s">
        <v>87</v>
      </c>
      <c r="E1158" s="122" t="s">
        <v>208</v>
      </c>
      <c r="F1158" s="123">
        <v>13529.28</v>
      </c>
      <c r="G1158" s="124">
        <v>13529.28</v>
      </c>
      <c r="H1158" s="122" t="b">
        <v>1</v>
      </c>
      <c r="I1158" s="113">
        <v>0</v>
      </c>
    </row>
    <row r="1159" spans="1:9">
      <c r="A1159" s="120">
        <v>46203</v>
      </c>
      <c r="B1159" s="121">
        <v>46081</v>
      </c>
      <c r="C1159" s="122" t="s">
        <v>209</v>
      </c>
      <c r="D1159" s="122" t="s">
        <v>86</v>
      </c>
      <c r="E1159" s="122" t="s">
        <v>210</v>
      </c>
      <c r="F1159" s="123">
        <v>19348.8</v>
      </c>
      <c r="G1159" s="124">
        <v>19348.8</v>
      </c>
      <c r="H1159" s="122" t="b">
        <v>1</v>
      </c>
      <c r="I1159" s="113">
        <v>0</v>
      </c>
    </row>
    <row r="1160" spans="1:9">
      <c r="A1160" s="120">
        <v>46203</v>
      </c>
      <c r="B1160" s="121">
        <v>46081</v>
      </c>
      <c r="C1160" s="122" t="s">
        <v>209</v>
      </c>
      <c r="D1160" s="122" t="s">
        <v>86</v>
      </c>
      <c r="E1160" s="122" t="s">
        <v>211</v>
      </c>
      <c r="F1160" s="123">
        <v>63379.81</v>
      </c>
      <c r="G1160" s="124">
        <v>63379.81</v>
      </c>
      <c r="H1160" s="122" t="b">
        <v>1</v>
      </c>
      <c r="I1160" s="113">
        <v>0</v>
      </c>
    </row>
    <row r="1161" spans="1:9">
      <c r="A1161" s="120">
        <v>46203</v>
      </c>
      <c r="B1161" s="121">
        <v>46081</v>
      </c>
      <c r="C1161" s="122" t="s">
        <v>209</v>
      </c>
      <c r="D1161" s="122" t="s">
        <v>86</v>
      </c>
      <c r="E1161" s="122" t="s">
        <v>212</v>
      </c>
      <c r="F1161" s="123">
        <v>15368.51</v>
      </c>
      <c r="G1161" s="124">
        <v>15368.51</v>
      </c>
      <c r="H1161" s="122" t="b">
        <v>1</v>
      </c>
      <c r="I1161" s="113">
        <v>0</v>
      </c>
    </row>
    <row r="1162" spans="1:9">
      <c r="A1162" s="120">
        <v>46203</v>
      </c>
      <c r="B1162" s="121">
        <v>46081</v>
      </c>
      <c r="C1162" s="122" t="s">
        <v>209</v>
      </c>
      <c r="D1162" s="122" t="s">
        <v>86</v>
      </c>
      <c r="E1162" s="122" t="s">
        <v>213</v>
      </c>
      <c r="F1162" s="123">
        <v>869.56</v>
      </c>
      <c r="G1162" s="124">
        <v>869.56</v>
      </c>
      <c r="H1162" s="122" t="b">
        <v>1</v>
      </c>
      <c r="I1162" s="113">
        <v>0</v>
      </c>
    </row>
    <row r="1163" spans="1:9">
      <c r="A1163" s="120">
        <v>46203</v>
      </c>
      <c r="B1163" s="121">
        <v>46081</v>
      </c>
      <c r="C1163" s="122" t="s">
        <v>209</v>
      </c>
      <c r="D1163" s="122" t="s">
        <v>86</v>
      </c>
      <c r="E1163" s="122" t="s">
        <v>214</v>
      </c>
      <c r="F1163" s="123">
        <v>2006745.81</v>
      </c>
      <c r="G1163" s="124">
        <v>2006745.81</v>
      </c>
      <c r="H1163" s="122" t="b">
        <v>1</v>
      </c>
      <c r="I1163" s="113">
        <v>0</v>
      </c>
    </row>
    <row r="1164" spans="1:9">
      <c r="A1164" s="120">
        <v>46203</v>
      </c>
      <c r="B1164" s="121">
        <v>46081</v>
      </c>
      <c r="C1164" s="122" t="s">
        <v>209</v>
      </c>
      <c r="D1164" s="122" t="s">
        <v>86</v>
      </c>
      <c r="E1164" s="122" t="s">
        <v>215</v>
      </c>
      <c r="F1164" s="123">
        <v>128404.99</v>
      </c>
      <c r="G1164" s="124">
        <v>128404.99</v>
      </c>
      <c r="H1164" s="122" t="b">
        <v>1</v>
      </c>
      <c r="I1164" s="113">
        <v>0</v>
      </c>
    </row>
    <row r="1165" spans="1:9">
      <c r="A1165" s="120">
        <v>46203</v>
      </c>
      <c r="B1165" s="121">
        <v>46081</v>
      </c>
      <c r="C1165" s="122" t="s">
        <v>209</v>
      </c>
      <c r="D1165" s="122" t="s">
        <v>86</v>
      </c>
      <c r="E1165" s="122" t="s">
        <v>216</v>
      </c>
      <c r="F1165" s="123">
        <v>46022.41</v>
      </c>
      <c r="G1165" s="124">
        <v>46022.41</v>
      </c>
      <c r="H1165" s="122" t="b">
        <v>1</v>
      </c>
      <c r="I1165" s="113">
        <v>0</v>
      </c>
    </row>
    <row r="1166" spans="1:9">
      <c r="A1166" s="120">
        <v>46203</v>
      </c>
      <c r="B1166" s="121">
        <v>46081</v>
      </c>
      <c r="C1166" s="122" t="s">
        <v>209</v>
      </c>
      <c r="D1166" s="122" t="s">
        <v>86</v>
      </c>
      <c r="E1166" s="122" t="s">
        <v>217</v>
      </c>
      <c r="F1166" s="123">
        <v>88695.58</v>
      </c>
      <c r="G1166" s="124">
        <v>88695.58</v>
      </c>
      <c r="H1166" s="122" t="b">
        <v>1</v>
      </c>
      <c r="I1166" s="113">
        <v>0</v>
      </c>
    </row>
    <row r="1167" spans="1:9">
      <c r="A1167" s="120">
        <v>46203</v>
      </c>
      <c r="B1167" s="121">
        <v>46081</v>
      </c>
      <c r="C1167" s="122" t="s">
        <v>209</v>
      </c>
      <c r="D1167" s="122" t="s">
        <v>87</v>
      </c>
      <c r="E1167" s="122" t="s">
        <v>218</v>
      </c>
      <c r="F1167" s="123">
        <v>1543.25</v>
      </c>
      <c r="G1167" s="124">
        <v>1543.25</v>
      </c>
      <c r="H1167" s="122" t="b">
        <v>1</v>
      </c>
      <c r="I1167" s="113">
        <v>0</v>
      </c>
    </row>
    <row r="1168" spans="1:9">
      <c r="A1168" s="120">
        <v>46203</v>
      </c>
      <c r="B1168" s="121">
        <v>46081</v>
      </c>
      <c r="C1168" s="122" t="s">
        <v>209</v>
      </c>
      <c r="D1168" s="122" t="s">
        <v>87</v>
      </c>
      <c r="E1168" s="122" t="s">
        <v>219</v>
      </c>
      <c r="F1168" s="123">
        <v>1071.71</v>
      </c>
      <c r="G1168" s="124">
        <v>1071.71</v>
      </c>
      <c r="H1168" s="122" t="b">
        <v>1</v>
      </c>
      <c r="I1168" s="113">
        <v>0</v>
      </c>
    </row>
    <row r="1169" spans="1:9">
      <c r="A1169" s="120">
        <v>46203</v>
      </c>
      <c r="B1169" s="121">
        <v>46081</v>
      </c>
      <c r="C1169" s="122" t="s">
        <v>209</v>
      </c>
      <c r="D1169" s="122" t="s">
        <v>87</v>
      </c>
      <c r="E1169" s="122" t="s">
        <v>220</v>
      </c>
      <c r="F1169" s="123">
        <v>17328.41</v>
      </c>
      <c r="G1169" s="124">
        <v>17328.41</v>
      </c>
      <c r="H1169" s="122" t="b">
        <v>1</v>
      </c>
      <c r="I1169" s="113">
        <v>0</v>
      </c>
    </row>
    <row r="1170" spans="1:9">
      <c r="A1170" s="120">
        <v>46203</v>
      </c>
      <c r="B1170" s="121">
        <v>46081</v>
      </c>
      <c r="C1170" s="122" t="s">
        <v>209</v>
      </c>
      <c r="D1170" s="122" t="s">
        <v>87</v>
      </c>
      <c r="E1170" s="122" t="s">
        <v>221</v>
      </c>
      <c r="F1170" s="123">
        <v>10136.91</v>
      </c>
      <c r="G1170" s="124">
        <v>10136.91</v>
      </c>
      <c r="H1170" s="122" t="b">
        <v>1</v>
      </c>
      <c r="I1170" s="113">
        <v>0</v>
      </c>
    </row>
    <row r="1171" spans="1:9">
      <c r="A1171" s="120">
        <v>46203</v>
      </c>
      <c r="B1171" s="121">
        <v>46081</v>
      </c>
      <c r="C1171" s="122" t="s">
        <v>209</v>
      </c>
      <c r="D1171" s="122" t="s">
        <v>87</v>
      </c>
      <c r="E1171" s="122" t="s">
        <v>222</v>
      </c>
      <c r="F1171" s="123">
        <v>4551.1400000000003</v>
      </c>
      <c r="G1171" s="124">
        <v>4551.1400000000003</v>
      </c>
      <c r="H1171" s="122" t="b">
        <v>1</v>
      </c>
      <c r="I1171" s="113">
        <v>0</v>
      </c>
    </row>
    <row r="1172" spans="1:9">
      <c r="A1172" s="120">
        <v>46203</v>
      </c>
      <c r="B1172" s="121">
        <v>46081</v>
      </c>
      <c r="C1172" s="122" t="s">
        <v>209</v>
      </c>
      <c r="D1172" s="122" t="s">
        <v>87</v>
      </c>
      <c r="E1172" s="122" t="s">
        <v>223</v>
      </c>
      <c r="F1172" s="123">
        <v>505</v>
      </c>
      <c r="G1172" s="124">
        <v>505</v>
      </c>
      <c r="H1172" s="122" t="b">
        <v>1</v>
      </c>
      <c r="I1172" s="113">
        <v>0</v>
      </c>
    </row>
    <row r="1173" spans="1:9">
      <c r="A1173" s="120">
        <v>46203</v>
      </c>
      <c r="B1173" s="121">
        <v>46081</v>
      </c>
      <c r="C1173" s="122" t="s">
        <v>224</v>
      </c>
      <c r="D1173" s="122" t="s">
        <v>86</v>
      </c>
      <c r="E1173" s="122" t="s">
        <v>225</v>
      </c>
      <c r="F1173" s="123">
        <v>53113.08</v>
      </c>
      <c r="G1173" s="124">
        <v>53113.08</v>
      </c>
      <c r="H1173" s="122" t="b">
        <v>1</v>
      </c>
      <c r="I1173" s="113">
        <v>0</v>
      </c>
    </row>
    <row r="1174" spans="1:9">
      <c r="A1174" s="120">
        <v>46203</v>
      </c>
      <c r="B1174" s="121">
        <v>46081</v>
      </c>
      <c r="C1174" s="122" t="s">
        <v>224</v>
      </c>
      <c r="D1174" s="122" t="s">
        <v>86</v>
      </c>
      <c r="E1174" s="122" t="s">
        <v>226</v>
      </c>
      <c r="F1174" s="123">
        <v>285593.07</v>
      </c>
      <c r="G1174" s="124">
        <v>285593.07</v>
      </c>
      <c r="H1174" s="122" t="b">
        <v>1</v>
      </c>
      <c r="I1174" s="113">
        <v>0</v>
      </c>
    </row>
    <row r="1175" spans="1:9">
      <c r="A1175" s="120">
        <v>46203</v>
      </c>
      <c r="B1175" s="121">
        <v>46081</v>
      </c>
      <c r="C1175" s="122" t="s">
        <v>224</v>
      </c>
      <c r="D1175" s="122" t="s">
        <v>87</v>
      </c>
      <c r="E1175" s="122" t="s">
        <v>227</v>
      </c>
      <c r="F1175" s="123">
        <v>37164.839999999997</v>
      </c>
      <c r="G1175" s="124">
        <v>37164.839999999997</v>
      </c>
      <c r="H1175" s="122" t="b">
        <v>1</v>
      </c>
      <c r="I1175" s="113">
        <v>0</v>
      </c>
    </row>
    <row r="1176" spans="1:9">
      <c r="A1176" s="120">
        <v>46203</v>
      </c>
      <c r="B1176" s="121">
        <v>46081</v>
      </c>
      <c r="C1176" s="122" t="s">
        <v>228</v>
      </c>
      <c r="D1176" s="122" t="s">
        <v>86</v>
      </c>
      <c r="E1176" s="122" t="s">
        <v>229</v>
      </c>
      <c r="F1176" s="123">
        <v>1537736.09</v>
      </c>
      <c r="G1176" s="124">
        <v>1537736.09</v>
      </c>
      <c r="H1176" s="122" t="b">
        <v>1</v>
      </c>
      <c r="I1176" s="113">
        <v>0</v>
      </c>
    </row>
    <row r="1177" spans="1:9">
      <c r="A1177" s="120">
        <v>46203</v>
      </c>
      <c r="B1177" s="121">
        <v>46081</v>
      </c>
      <c r="C1177" s="122" t="s">
        <v>228</v>
      </c>
      <c r="D1177" s="122" t="s">
        <v>87</v>
      </c>
      <c r="E1177" s="122" t="s">
        <v>88</v>
      </c>
      <c r="F1177" s="123">
        <v>554.69000000000005</v>
      </c>
      <c r="G1177" s="124">
        <v>554.69000000000005</v>
      </c>
      <c r="H1177" s="122" t="b">
        <v>1</v>
      </c>
      <c r="I1177" s="113">
        <v>0</v>
      </c>
    </row>
    <row r="1178" spans="1:9">
      <c r="A1178" s="120">
        <v>46203</v>
      </c>
      <c r="B1178" s="121">
        <v>46081</v>
      </c>
      <c r="C1178" s="122" t="s">
        <v>230</v>
      </c>
      <c r="D1178" s="122" t="s">
        <v>94</v>
      </c>
      <c r="E1178" s="122" t="s">
        <v>231</v>
      </c>
      <c r="F1178" s="123">
        <v>10995.33</v>
      </c>
      <c r="G1178" s="124">
        <v>10995.33</v>
      </c>
      <c r="H1178" s="122" t="b">
        <v>1</v>
      </c>
      <c r="I1178" s="113">
        <v>0</v>
      </c>
    </row>
    <row r="1179" spans="1:9">
      <c r="A1179" s="120">
        <v>46203</v>
      </c>
      <c r="B1179" s="121">
        <v>46081</v>
      </c>
      <c r="C1179" s="122" t="s">
        <v>230</v>
      </c>
      <c r="D1179" s="122" t="s">
        <v>94</v>
      </c>
      <c r="E1179" s="122" t="s">
        <v>232</v>
      </c>
      <c r="F1179" s="123">
        <v>5324.45</v>
      </c>
      <c r="G1179" s="124">
        <v>5324.45</v>
      </c>
      <c r="H1179" s="122" t="b">
        <v>1</v>
      </c>
      <c r="I1179" s="113">
        <v>0</v>
      </c>
    </row>
    <row r="1180" spans="1:9">
      <c r="A1180" s="120">
        <v>46203</v>
      </c>
      <c r="B1180" s="121">
        <v>46081</v>
      </c>
      <c r="C1180" s="122" t="s">
        <v>230</v>
      </c>
      <c r="D1180" s="122" t="s">
        <v>86</v>
      </c>
      <c r="E1180" s="122" t="s">
        <v>233</v>
      </c>
      <c r="F1180" s="123">
        <v>7714105.6600000001</v>
      </c>
      <c r="G1180" s="124">
        <v>7714105.6600000001</v>
      </c>
      <c r="H1180" s="122" t="b">
        <v>1</v>
      </c>
      <c r="I1180" s="113">
        <v>0</v>
      </c>
    </row>
    <row r="1181" spans="1:9">
      <c r="A1181" s="120">
        <v>46203</v>
      </c>
      <c r="B1181" s="121">
        <v>46081</v>
      </c>
      <c r="C1181" s="122" t="s">
        <v>230</v>
      </c>
      <c r="D1181" s="122" t="s">
        <v>86</v>
      </c>
      <c r="E1181" s="122" t="s">
        <v>234</v>
      </c>
      <c r="F1181" s="123">
        <v>3105705.52</v>
      </c>
      <c r="G1181" s="124">
        <v>3105705.52</v>
      </c>
      <c r="H1181" s="122" t="b">
        <v>1</v>
      </c>
      <c r="I1181" s="113">
        <v>0</v>
      </c>
    </row>
    <row r="1182" spans="1:9">
      <c r="A1182" s="120">
        <v>46203</v>
      </c>
      <c r="B1182" s="121">
        <v>46081</v>
      </c>
      <c r="C1182" s="122" t="s">
        <v>230</v>
      </c>
      <c r="D1182" s="122" t="s">
        <v>86</v>
      </c>
      <c r="E1182" s="122" t="s">
        <v>235</v>
      </c>
      <c r="F1182" s="123">
        <v>12719501.619999999</v>
      </c>
      <c r="G1182" s="124">
        <v>12719501.619999999</v>
      </c>
      <c r="H1182" s="122" t="b">
        <v>1</v>
      </c>
      <c r="I1182" s="113">
        <v>0</v>
      </c>
    </row>
    <row r="1183" spans="1:9">
      <c r="A1183" s="120">
        <v>46203</v>
      </c>
      <c r="B1183" s="121">
        <v>46081</v>
      </c>
      <c r="C1183" s="122" t="s">
        <v>230</v>
      </c>
      <c r="D1183" s="122" t="s">
        <v>87</v>
      </c>
      <c r="E1183" s="122" t="s">
        <v>88</v>
      </c>
      <c r="F1183" s="123">
        <v>22972.62</v>
      </c>
      <c r="G1183" s="124">
        <v>22972.62</v>
      </c>
      <c r="H1183" s="122" t="b">
        <v>1</v>
      </c>
      <c r="I1183" s="113">
        <v>0</v>
      </c>
    </row>
    <row r="1184" spans="1:9">
      <c r="A1184" s="120">
        <v>46203</v>
      </c>
      <c r="B1184" s="121">
        <v>46081</v>
      </c>
      <c r="C1184" s="122" t="s">
        <v>230</v>
      </c>
      <c r="D1184" s="122" t="s">
        <v>87</v>
      </c>
      <c r="E1184" s="122" t="s">
        <v>236</v>
      </c>
      <c r="F1184" s="123">
        <v>140927.65</v>
      </c>
      <c r="G1184" s="124">
        <v>140927.65</v>
      </c>
      <c r="H1184" s="122" t="b">
        <v>1</v>
      </c>
      <c r="I1184" s="113">
        <v>0</v>
      </c>
    </row>
    <row r="1185" spans="1:9">
      <c r="A1185" s="120">
        <v>46203</v>
      </c>
      <c r="B1185" s="121">
        <v>46081</v>
      </c>
      <c r="C1185" s="122" t="s">
        <v>230</v>
      </c>
      <c r="D1185" s="122" t="s">
        <v>87</v>
      </c>
      <c r="E1185" s="122" t="s">
        <v>237</v>
      </c>
      <c r="F1185" s="123">
        <v>370691.37</v>
      </c>
      <c r="G1185" s="124">
        <v>370691.37</v>
      </c>
      <c r="H1185" s="122" t="b">
        <v>1</v>
      </c>
      <c r="I1185" s="113">
        <v>0</v>
      </c>
    </row>
    <row r="1186" spans="1:9">
      <c r="A1186" s="120">
        <v>46203</v>
      </c>
      <c r="B1186" s="121">
        <v>46081</v>
      </c>
      <c r="C1186" s="122" t="s">
        <v>230</v>
      </c>
      <c r="D1186" s="122" t="s">
        <v>87</v>
      </c>
      <c r="E1186" s="122" t="s">
        <v>238</v>
      </c>
      <c r="F1186" s="123">
        <v>38826.980000000003</v>
      </c>
      <c r="G1186" s="124">
        <v>45296.46</v>
      </c>
      <c r="H1186" s="122" t="b">
        <v>0</v>
      </c>
      <c r="I1186" s="113">
        <v>6469.4799999999959</v>
      </c>
    </row>
    <row r="1187" spans="1:9">
      <c r="A1187" s="120">
        <v>46203</v>
      </c>
      <c r="B1187" s="121">
        <v>46081</v>
      </c>
      <c r="C1187" s="122" t="s">
        <v>230</v>
      </c>
      <c r="D1187" s="122" t="s">
        <v>87</v>
      </c>
      <c r="E1187" s="122" t="s">
        <v>239</v>
      </c>
      <c r="F1187" s="123">
        <v>917629.52</v>
      </c>
      <c r="G1187" s="124">
        <v>911160.04</v>
      </c>
      <c r="H1187" s="122" t="b">
        <v>0</v>
      </c>
      <c r="I1187" s="113">
        <v>-6469.4799999999814</v>
      </c>
    </row>
    <row r="1188" spans="1:9">
      <c r="A1188" s="120">
        <v>46203</v>
      </c>
      <c r="B1188" s="121">
        <v>46081</v>
      </c>
      <c r="C1188" s="122" t="s">
        <v>240</v>
      </c>
      <c r="D1188" s="122" t="s">
        <v>86</v>
      </c>
      <c r="E1188" s="122" t="s">
        <v>241</v>
      </c>
      <c r="F1188" s="123">
        <v>276811.96999999997</v>
      </c>
      <c r="G1188" s="124">
        <v>276811.96999999997</v>
      </c>
      <c r="H1188" s="122" t="b">
        <v>1</v>
      </c>
      <c r="I1188" s="113">
        <v>0</v>
      </c>
    </row>
    <row r="1189" spans="1:9">
      <c r="A1189" s="120">
        <v>46203</v>
      </c>
      <c r="B1189" s="121">
        <v>46081</v>
      </c>
      <c r="C1189" s="122" t="s">
        <v>240</v>
      </c>
      <c r="D1189" s="122" t="s">
        <v>86</v>
      </c>
      <c r="E1189" s="122" t="s">
        <v>242</v>
      </c>
      <c r="F1189" s="123">
        <v>3951.96</v>
      </c>
      <c r="G1189" s="124">
        <v>3951.96</v>
      </c>
      <c r="H1189" s="122" t="b">
        <v>1</v>
      </c>
      <c r="I1189" s="113">
        <v>0</v>
      </c>
    </row>
    <row r="1190" spans="1:9">
      <c r="A1190" s="120">
        <v>46203</v>
      </c>
      <c r="B1190" s="121">
        <v>46081</v>
      </c>
      <c r="C1190" s="122" t="s">
        <v>240</v>
      </c>
      <c r="D1190" s="122" t="s">
        <v>86</v>
      </c>
      <c r="E1190" s="122" t="s">
        <v>243</v>
      </c>
      <c r="F1190" s="123">
        <v>20651.66</v>
      </c>
      <c r="G1190" s="124">
        <v>20651.66</v>
      </c>
      <c r="H1190" s="122" t="b">
        <v>1</v>
      </c>
      <c r="I1190" s="113">
        <v>0</v>
      </c>
    </row>
    <row r="1191" spans="1:9">
      <c r="A1191" s="120">
        <v>46203</v>
      </c>
      <c r="B1191" s="121">
        <v>46081</v>
      </c>
      <c r="C1191" s="122" t="s">
        <v>240</v>
      </c>
      <c r="D1191" s="122" t="s">
        <v>86</v>
      </c>
      <c r="E1191" s="122" t="s">
        <v>244</v>
      </c>
      <c r="F1191" s="123">
        <v>10335.459999999999</v>
      </c>
      <c r="G1191" s="124">
        <v>10335.459999999999</v>
      </c>
      <c r="H1191" s="122" t="b">
        <v>1</v>
      </c>
      <c r="I1191" s="113">
        <v>0</v>
      </c>
    </row>
    <row r="1192" spans="1:9">
      <c r="A1192" s="120">
        <v>46203</v>
      </c>
      <c r="B1192" s="121">
        <v>46081</v>
      </c>
      <c r="C1192" s="122" t="s">
        <v>240</v>
      </c>
      <c r="D1192" s="122" t="s">
        <v>86</v>
      </c>
      <c r="E1192" s="122" t="s">
        <v>245</v>
      </c>
      <c r="F1192" s="123">
        <v>664020.27</v>
      </c>
      <c r="G1192" s="124">
        <v>664020.27</v>
      </c>
      <c r="H1192" s="122" t="b">
        <v>1</v>
      </c>
      <c r="I1192" s="113">
        <v>0</v>
      </c>
    </row>
    <row r="1193" spans="1:9">
      <c r="A1193" s="120">
        <v>46203</v>
      </c>
      <c r="B1193" s="121">
        <v>46081</v>
      </c>
      <c r="C1193" s="122" t="s">
        <v>240</v>
      </c>
      <c r="D1193" s="122" t="s">
        <v>87</v>
      </c>
      <c r="E1193" s="122" t="s">
        <v>246</v>
      </c>
      <c r="F1193" s="123">
        <v>78692.570000000007</v>
      </c>
      <c r="G1193" s="124">
        <v>78692.570000000007</v>
      </c>
      <c r="H1193" s="122" t="b">
        <v>1</v>
      </c>
      <c r="I1193" s="113">
        <v>0</v>
      </c>
    </row>
    <row r="1194" spans="1:9">
      <c r="A1194" s="114">
        <v>46203</v>
      </c>
      <c r="B1194" s="115">
        <v>46112</v>
      </c>
      <c r="C1194" s="116" t="s">
        <v>85</v>
      </c>
      <c r="D1194" s="116" t="s">
        <v>86</v>
      </c>
      <c r="E1194" s="116" t="s">
        <v>85</v>
      </c>
      <c r="F1194" s="117">
        <v>3957689.43</v>
      </c>
      <c r="G1194" s="118">
        <v>3957689.43</v>
      </c>
      <c r="H1194" s="116" t="b">
        <v>1</v>
      </c>
      <c r="I1194" s="113">
        <v>0</v>
      </c>
    </row>
    <row r="1195" spans="1:9">
      <c r="A1195" s="114">
        <v>46203</v>
      </c>
      <c r="B1195" s="115">
        <v>46112</v>
      </c>
      <c r="C1195" s="116" t="s">
        <v>85</v>
      </c>
      <c r="D1195" s="116" t="s">
        <v>87</v>
      </c>
      <c r="E1195" s="116" t="s">
        <v>88</v>
      </c>
      <c r="F1195" s="117">
        <v>5071.45</v>
      </c>
      <c r="G1195" s="118">
        <v>5071.45</v>
      </c>
      <c r="H1195" s="122" t="b">
        <v>1</v>
      </c>
      <c r="I1195" s="113">
        <v>0</v>
      </c>
    </row>
    <row r="1196" spans="1:9">
      <c r="A1196" s="114">
        <v>46203</v>
      </c>
      <c r="B1196" s="115">
        <v>46112</v>
      </c>
      <c r="C1196" s="116" t="s">
        <v>89</v>
      </c>
      <c r="D1196" s="116" t="s">
        <v>86</v>
      </c>
      <c r="E1196" s="116" t="s">
        <v>90</v>
      </c>
      <c r="F1196" s="117">
        <v>868550.7</v>
      </c>
      <c r="G1196" s="118">
        <v>868550.7</v>
      </c>
      <c r="H1196" s="122" t="b">
        <v>1</v>
      </c>
      <c r="I1196" s="113">
        <v>0</v>
      </c>
    </row>
    <row r="1197" spans="1:9">
      <c r="A1197" s="114">
        <v>46203</v>
      </c>
      <c r="B1197" s="115">
        <v>46112</v>
      </c>
      <c r="C1197" s="116" t="s">
        <v>89</v>
      </c>
      <c r="D1197" s="116" t="s">
        <v>86</v>
      </c>
      <c r="E1197" s="116" t="s">
        <v>91</v>
      </c>
      <c r="F1197" s="117">
        <v>249713.37</v>
      </c>
      <c r="G1197" s="118">
        <v>249713.37</v>
      </c>
      <c r="H1197" s="122" t="b">
        <v>1</v>
      </c>
      <c r="I1197" s="113">
        <v>0</v>
      </c>
    </row>
    <row r="1198" spans="1:9">
      <c r="A1198" s="114">
        <v>46203</v>
      </c>
      <c r="B1198" s="115">
        <v>46112</v>
      </c>
      <c r="C1198" s="116" t="s">
        <v>89</v>
      </c>
      <c r="D1198" s="116" t="s">
        <v>87</v>
      </c>
      <c r="E1198" s="116" t="s">
        <v>88</v>
      </c>
      <c r="F1198" s="117">
        <v>1305.9100000000001</v>
      </c>
      <c r="G1198" s="118">
        <v>1305.9100000000001</v>
      </c>
      <c r="H1198" s="122" t="b">
        <v>1</v>
      </c>
      <c r="I1198" s="113">
        <v>0</v>
      </c>
    </row>
    <row r="1199" spans="1:9">
      <c r="A1199" s="114">
        <v>46203</v>
      </c>
      <c r="B1199" s="115">
        <v>46112</v>
      </c>
      <c r="C1199" s="116" t="s">
        <v>89</v>
      </c>
      <c r="D1199" s="116" t="s">
        <v>87</v>
      </c>
      <c r="E1199" s="116" t="s">
        <v>92</v>
      </c>
      <c r="F1199" s="117">
        <v>43431.5</v>
      </c>
      <c r="G1199" s="118">
        <v>43431.5</v>
      </c>
      <c r="H1199" s="122" t="b">
        <v>1</v>
      </c>
      <c r="I1199" s="113">
        <v>0</v>
      </c>
    </row>
    <row r="1200" spans="1:9">
      <c r="A1200" s="114">
        <v>46203</v>
      </c>
      <c r="B1200" s="115">
        <v>46112</v>
      </c>
      <c r="C1200" s="116" t="s">
        <v>93</v>
      </c>
      <c r="D1200" s="116" t="s">
        <v>94</v>
      </c>
      <c r="E1200" s="116" t="s">
        <v>95</v>
      </c>
      <c r="F1200" s="117">
        <v>862.17</v>
      </c>
      <c r="G1200" s="118">
        <v>862.17</v>
      </c>
      <c r="H1200" s="122" t="b">
        <v>1</v>
      </c>
      <c r="I1200" s="113">
        <v>0</v>
      </c>
    </row>
    <row r="1201" spans="1:9">
      <c r="A1201" s="114">
        <v>46203</v>
      </c>
      <c r="B1201" s="115">
        <v>46112</v>
      </c>
      <c r="C1201" s="116" t="s">
        <v>93</v>
      </c>
      <c r="D1201" s="116" t="s">
        <v>86</v>
      </c>
      <c r="E1201" s="116" t="s">
        <v>96</v>
      </c>
      <c r="F1201" s="117">
        <v>1472812.01</v>
      </c>
      <c r="G1201" s="118">
        <v>1472812.01</v>
      </c>
      <c r="H1201" s="122" t="b">
        <v>1</v>
      </c>
      <c r="I1201" s="113">
        <v>0</v>
      </c>
    </row>
    <row r="1202" spans="1:9">
      <c r="A1202" s="114">
        <v>46203</v>
      </c>
      <c r="B1202" s="115">
        <v>46112</v>
      </c>
      <c r="C1202" s="116" t="s">
        <v>93</v>
      </c>
      <c r="D1202" s="116" t="s">
        <v>86</v>
      </c>
      <c r="E1202" s="116" t="s">
        <v>97</v>
      </c>
      <c r="F1202" s="117">
        <v>68867.399999999994</v>
      </c>
      <c r="G1202" s="118">
        <v>68867.399999999994</v>
      </c>
      <c r="H1202" s="122" t="b">
        <v>1</v>
      </c>
      <c r="I1202" s="113">
        <v>0</v>
      </c>
    </row>
    <row r="1203" spans="1:9">
      <c r="A1203" s="114">
        <v>46203</v>
      </c>
      <c r="B1203" s="115">
        <v>46112</v>
      </c>
      <c r="C1203" s="116" t="s">
        <v>93</v>
      </c>
      <c r="D1203" s="116" t="s">
        <v>86</v>
      </c>
      <c r="E1203" s="116" t="s">
        <v>98</v>
      </c>
      <c r="F1203" s="117">
        <v>57400897.049999997</v>
      </c>
      <c r="G1203" s="118">
        <v>57400897.049999997</v>
      </c>
      <c r="H1203" s="122" t="b">
        <v>1</v>
      </c>
      <c r="I1203" s="113">
        <v>0</v>
      </c>
    </row>
    <row r="1204" spans="1:9">
      <c r="A1204" s="114">
        <v>46203</v>
      </c>
      <c r="B1204" s="115">
        <v>46112</v>
      </c>
      <c r="C1204" s="116" t="s">
        <v>93</v>
      </c>
      <c r="D1204" s="116" t="s">
        <v>86</v>
      </c>
      <c r="E1204" s="116" t="s">
        <v>99</v>
      </c>
      <c r="F1204" s="117">
        <v>910302.94</v>
      </c>
      <c r="G1204" s="118">
        <v>910302.94</v>
      </c>
      <c r="H1204" s="122" t="b">
        <v>1</v>
      </c>
      <c r="I1204" s="113">
        <v>0</v>
      </c>
    </row>
    <row r="1205" spans="1:9">
      <c r="A1205" s="114">
        <v>46203</v>
      </c>
      <c r="B1205" s="115">
        <v>46112</v>
      </c>
      <c r="C1205" s="116" t="s">
        <v>93</v>
      </c>
      <c r="D1205" s="116" t="s">
        <v>86</v>
      </c>
      <c r="E1205" s="116" t="s">
        <v>100</v>
      </c>
      <c r="F1205" s="117">
        <v>16825648.289999999</v>
      </c>
      <c r="G1205" s="118">
        <v>16825648.289999999</v>
      </c>
      <c r="H1205" s="122" t="b">
        <v>1</v>
      </c>
      <c r="I1205" s="113">
        <v>0</v>
      </c>
    </row>
    <row r="1206" spans="1:9">
      <c r="A1206" s="114">
        <v>46203</v>
      </c>
      <c r="B1206" s="115">
        <v>46112</v>
      </c>
      <c r="C1206" s="116" t="s">
        <v>93</v>
      </c>
      <c r="D1206" s="116" t="s">
        <v>86</v>
      </c>
      <c r="E1206" s="116" t="s">
        <v>101</v>
      </c>
      <c r="F1206" s="117">
        <v>43296815.119999997</v>
      </c>
      <c r="G1206" s="118">
        <v>43296815.119999997</v>
      </c>
      <c r="H1206" s="122" t="b">
        <v>1</v>
      </c>
      <c r="I1206" s="113">
        <v>0</v>
      </c>
    </row>
    <row r="1207" spans="1:9">
      <c r="A1207" s="114">
        <v>46203</v>
      </c>
      <c r="B1207" s="115">
        <v>46112</v>
      </c>
      <c r="C1207" s="116" t="s">
        <v>93</v>
      </c>
      <c r="D1207" s="116" t="s">
        <v>86</v>
      </c>
      <c r="E1207" s="116" t="s">
        <v>102</v>
      </c>
      <c r="F1207" s="117">
        <v>1131478.21</v>
      </c>
      <c r="G1207" s="118">
        <v>1131478.21</v>
      </c>
      <c r="H1207" s="122" t="b">
        <v>1</v>
      </c>
      <c r="I1207" s="113">
        <v>0</v>
      </c>
    </row>
    <row r="1208" spans="1:9">
      <c r="A1208" s="114">
        <v>46203</v>
      </c>
      <c r="B1208" s="115">
        <v>46112</v>
      </c>
      <c r="C1208" s="116" t="s">
        <v>93</v>
      </c>
      <c r="D1208" s="116" t="s">
        <v>86</v>
      </c>
      <c r="E1208" s="116" t="s">
        <v>103</v>
      </c>
      <c r="F1208" s="117">
        <v>1426563.57</v>
      </c>
      <c r="G1208" s="118">
        <v>1426563.57</v>
      </c>
      <c r="H1208" s="122" t="b">
        <v>1</v>
      </c>
      <c r="I1208" s="113">
        <v>0</v>
      </c>
    </row>
    <row r="1209" spans="1:9">
      <c r="A1209" s="114">
        <v>46203</v>
      </c>
      <c r="B1209" s="115">
        <v>46112</v>
      </c>
      <c r="C1209" s="116" t="s">
        <v>93</v>
      </c>
      <c r="D1209" s="116" t="s">
        <v>86</v>
      </c>
      <c r="E1209" s="116" t="s">
        <v>104</v>
      </c>
      <c r="F1209" s="117">
        <v>106961.2</v>
      </c>
      <c r="G1209" s="118">
        <v>106961.2</v>
      </c>
      <c r="H1209" s="122" t="b">
        <v>1</v>
      </c>
      <c r="I1209" s="113">
        <v>0</v>
      </c>
    </row>
    <row r="1210" spans="1:9">
      <c r="A1210" s="114">
        <v>46203</v>
      </c>
      <c r="B1210" s="115">
        <v>46112</v>
      </c>
      <c r="C1210" s="116" t="s">
        <v>93</v>
      </c>
      <c r="D1210" s="116" t="s">
        <v>86</v>
      </c>
      <c r="E1210" s="116" t="s">
        <v>105</v>
      </c>
      <c r="F1210" s="117">
        <v>9052146.8200000003</v>
      </c>
      <c r="G1210" s="118">
        <v>8802146.8200000003</v>
      </c>
      <c r="H1210" s="122" t="b">
        <v>0</v>
      </c>
      <c r="I1210" s="113">
        <v>-250000</v>
      </c>
    </row>
    <row r="1211" spans="1:9">
      <c r="A1211" s="114">
        <v>46203</v>
      </c>
      <c r="B1211" s="115">
        <v>46112</v>
      </c>
      <c r="C1211" s="116" t="s">
        <v>93</v>
      </c>
      <c r="D1211" s="116" t="s">
        <v>86</v>
      </c>
      <c r="E1211" s="116" t="s">
        <v>106</v>
      </c>
      <c r="F1211" s="117">
        <v>10013429.359999999</v>
      </c>
      <c r="G1211" s="118">
        <v>10013429.359999999</v>
      </c>
      <c r="H1211" s="122" t="b">
        <v>1</v>
      </c>
      <c r="I1211" s="113">
        <v>0</v>
      </c>
    </row>
    <row r="1212" spans="1:9">
      <c r="A1212" s="114">
        <v>46203</v>
      </c>
      <c r="B1212" s="115">
        <v>46112</v>
      </c>
      <c r="C1212" s="116" t="s">
        <v>93</v>
      </c>
      <c r="D1212" s="116" t="s">
        <v>86</v>
      </c>
      <c r="E1212" s="116" t="s">
        <v>107</v>
      </c>
      <c r="F1212" s="117">
        <v>51116.94</v>
      </c>
      <c r="G1212" s="118">
        <v>51116.94</v>
      </c>
      <c r="H1212" s="122" t="b">
        <v>1</v>
      </c>
      <c r="I1212" s="113">
        <v>0</v>
      </c>
    </row>
    <row r="1213" spans="1:9">
      <c r="A1213" s="114">
        <v>46203</v>
      </c>
      <c r="B1213" s="115">
        <v>46112</v>
      </c>
      <c r="C1213" s="116" t="s">
        <v>93</v>
      </c>
      <c r="D1213" s="116" t="s">
        <v>86</v>
      </c>
      <c r="E1213" s="116" t="s">
        <v>108</v>
      </c>
      <c r="F1213" s="117">
        <v>3846248.09</v>
      </c>
      <c r="G1213" s="118">
        <v>3846248.09</v>
      </c>
      <c r="H1213" s="122" t="b">
        <v>1</v>
      </c>
      <c r="I1213" s="113">
        <v>0</v>
      </c>
    </row>
    <row r="1214" spans="1:9">
      <c r="A1214" s="114">
        <v>46203</v>
      </c>
      <c r="B1214" s="115">
        <v>46112</v>
      </c>
      <c r="C1214" s="116" t="s">
        <v>93</v>
      </c>
      <c r="D1214" s="116" t="s">
        <v>86</v>
      </c>
      <c r="E1214" s="116" t="s">
        <v>109</v>
      </c>
      <c r="F1214" s="117">
        <v>29542.74</v>
      </c>
      <c r="G1214" s="118">
        <v>29542.74</v>
      </c>
      <c r="H1214" s="122" t="b">
        <v>1</v>
      </c>
      <c r="I1214" s="113">
        <v>0</v>
      </c>
    </row>
    <row r="1215" spans="1:9">
      <c r="A1215" s="114">
        <v>46203</v>
      </c>
      <c r="B1215" s="115">
        <v>46112</v>
      </c>
      <c r="C1215" s="116" t="s">
        <v>93</v>
      </c>
      <c r="D1215" s="116" t="s">
        <v>86</v>
      </c>
      <c r="E1215" s="116" t="s">
        <v>110</v>
      </c>
      <c r="F1215" s="117">
        <v>1734021.82</v>
      </c>
      <c r="G1215" s="118">
        <v>1734021.82</v>
      </c>
      <c r="H1215" s="122" t="b">
        <v>1</v>
      </c>
      <c r="I1215" s="113">
        <v>0</v>
      </c>
    </row>
    <row r="1216" spans="1:9">
      <c r="A1216" s="114">
        <v>46203</v>
      </c>
      <c r="B1216" s="115">
        <v>46112</v>
      </c>
      <c r="C1216" s="116" t="s">
        <v>93</v>
      </c>
      <c r="D1216" s="116" t="s">
        <v>86</v>
      </c>
      <c r="E1216" s="116" t="s">
        <v>111</v>
      </c>
      <c r="F1216" s="117">
        <v>154213.71</v>
      </c>
      <c r="G1216" s="118">
        <v>154213.71</v>
      </c>
      <c r="H1216" s="122" t="b">
        <v>1</v>
      </c>
      <c r="I1216" s="113">
        <v>0</v>
      </c>
    </row>
    <row r="1217" spans="1:9">
      <c r="A1217" s="114">
        <v>46203</v>
      </c>
      <c r="B1217" s="115">
        <v>46112</v>
      </c>
      <c r="C1217" s="116" t="s">
        <v>93</v>
      </c>
      <c r="D1217" s="116" t="s">
        <v>86</v>
      </c>
      <c r="E1217" s="116" t="s">
        <v>112</v>
      </c>
      <c r="F1217" s="117">
        <v>2244508.04</v>
      </c>
      <c r="G1217" s="118">
        <v>2244508.04</v>
      </c>
      <c r="H1217" s="122" t="b">
        <v>1</v>
      </c>
      <c r="I1217" s="113">
        <v>0</v>
      </c>
    </row>
    <row r="1218" spans="1:9">
      <c r="A1218" s="114">
        <v>46203</v>
      </c>
      <c r="B1218" s="115">
        <v>46112</v>
      </c>
      <c r="C1218" s="116" t="s">
        <v>93</v>
      </c>
      <c r="D1218" s="116" t="s">
        <v>87</v>
      </c>
      <c r="E1218" s="116" t="s">
        <v>113</v>
      </c>
      <c r="F1218" s="117">
        <v>89143.72</v>
      </c>
      <c r="G1218" s="118">
        <v>89143.72</v>
      </c>
      <c r="H1218" s="122" t="b">
        <v>1</v>
      </c>
      <c r="I1218" s="113">
        <v>0</v>
      </c>
    </row>
    <row r="1219" spans="1:9">
      <c r="A1219" s="114">
        <v>46203</v>
      </c>
      <c r="B1219" s="115">
        <v>46112</v>
      </c>
      <c r="C1219" s="116" t="s">
        <v>93</v>
      </c>
      <c r="D1219" s="116" t="s">
        <v>87</v>
      </c>
      <c r="E1219" s="116" t="s">
        <v>114</v>
      </c>
      <c r="F1219" s="117">
        <v>7414725.9299999997</v>
      </c>
      <c r="G1219" s="118">
        <v>7414725.9299999997</v>
      </c>
      <c r="H1219" s="122" t="b">
        <v>1</v>
      </c>
      <c r="I1219" s="113">
        <v>0</v>
      </c>
    </row>
    <row r="1220" spans="1:9">
      <c r="A1220" s="114">
        <v>46203</v>
      </c>
      <c r="B1220" s="115">
        <v>46112</v>
      </c>
      <c r="C1220" s="116" t="s">
        <v>93</v>
      </c>
      <c r="D1220" s="116" t="s">
        <v>87</v>
      </c>
      <c r="E1220" s="116" t="s">
        <v>115</v>
      </c>
      <c r="F1220" s="117">
        <v>345018.09</v>
      </c>
      <c r="G1220" s="118">
        <v>345018.09</v>
      </c>
      <c r="H1220" s="122" t="b">
        <v>1</v>
      </c>
      <c r="I1220" s="113">
        <v>0</v>
      </c>
    </row>
    <row r="1221" spans="1:9">
      <c r="A1221" s="114">
        <v>46203</v>
      </c>
      <c r="B1221" s="115">
        <v>46112</v>
      </c>
      <c r="C1221" s="116" t="s">
        <v>93</v>
      </c>
      <c r="D1221" s="116" t="s">
        <v>87</v>
      </c>
      <c r="E1221" s="116" t="s">
        <v>116</v>
      </c>
      <c r="F1221" s="117">
        <v>3049349.63</v>
      </c>
      <c r="G1221" s="118">
        <v>3049349.63</v>
      </c>
      <c r="H1221" s="122" t="b">
        <v>1</v>
      </c>
      <c r="I1221" s="113">
        <v>0</v>
      </c>
    </row>
    <row r="1222" spans="1:9">
      <c r="A1222" s="114">
        <v>46203</v>
      </c>
      <c r="B1222" s="115">
        <v>46112</v>
      </c>
      <c r="C1222" s="116" t="s">
        <v>93</v>
      </c>
      <c r="D1222" s="116" t="s">
        <v>87</v>
      </c>
      <c r="E1222" s="116" t="s">
        <v>117</v>
      </c>
      <c r="F1222" s="117">
        <v>112328.4</v>
      </c>
      <c r="G1222" s="118">
        <v>112328.4</v>
      </c>
      <c r="H1222" s="122" t="b">
        <v>1</v>
      </c>
      <c r="I1222" s="113">
        <v>0</v>
      </c>
    </row>
    <row r="1223" spans="1:9">
      <c r="A1223" s="114">
        <v>46203</v>
      </c>
      <c r="B1223" s="115">
        <v>46112</v>
      </c>
      <c r="C1223" s="116" t="s">
        <v>93</v>
      </c>
      <c r="D1223" s="116" t="s">
        <v>87</v>
      </c>
      <c r="E1223" s="116" t="s">
        <v>118</v>
      </c>
      <c r="F1223" s="117">
        <v>21746.05</v>
      </c>
      <c r="G1223" s="118">
        <v>21746.05</v>
      </c>
      <c r="H1223" s="122" t="b">
        <v>1</v>
      </c>
      <c r="I1223" s="113">
        <v>0</v>
      </c>
    </row>
    <row r="1224" spans="1:9">
      <c r="A1224" s="114">
        <v>46203</v>
      </c>
      <c r="B1224" s="115">
        <v>46112</v>
      </c>
      <c r="C1224" s="116" t="s">
        <v>119</v>
      </c>
      <c r="D1224" s="116" t="s">
        <v>94</v>
      </c>
      <c r="E1224" s="116" t="s">
        <v>120</v>
      </c>
      <c r="F1224" s="117">
        <v>11498.7</v>
      </c>
      <c r="G1224" s="118">
        <v>11498.7</v>
      </c>
      <c r="H1224" s="122" t="b">
        <v>1</v>
      </c>
      <c r="I1224" s="113">
        <v>0</v>
      </c>
    </row>
    <row r="1225" spans="1:9">
      <c r="A1225" s="114">
        <v>46203</v>
      </c>
      <c r="B1225" s="115">
        <v>46112</v>
      </c>
      <c r="C1225" s="116" t="s">
        <v>119</v>
      </c>
      <c r="D1225" s="116" t="s">
        <v>94</v>
      </c>
      <c r="E1225" s="116" t="s">
        <v>121</v>
      </c>
      <c r="F1225" s="117">
        <v>609.25</v>
      </c>
      <c r="G1225" s="118">
        <v>609.25</v>
      </c>
      <c r="H1225" s="122" t="b">
        <v>1</v>
      </c>
      <c r="I1225" s="113">
        <v>0</v>
      </c>
    </row>
    <row r="1226" spans="1:9">
      <c r="A1226" s="114">
        <v>46203</v>
      </c>
      <c r="B1226" s="115">
        <v>46112</v>
      </c>
      <c r="C1226" s="116" t="s">
        <v>119</v>
      </c>
      <c r="D1226" s="116" t="s">
        <v>94</v>
      </c>
      <c r="E1226" s="116" t="s">
        <v>122</v>
      </c>
      <c r="F1226" s="117">
        <v>11221.62</v>
      </c>
      <c r="G1226" s="118">
        <v>11221.62</v>
      </c>
      <c r="H1226" s="122" t="b">
        <v>1</v>
      </c>
      <c r="I1226" s="113">
        <v>0</v>
      </c>
    </row>
    <row r="1227" spans="1:9">
      <c r="A1227" s="114">
        <v>46203</v>
      </c>
      <c r="B1227" s="115">
        <v>46112</v>
      </c>
      <c r="C1227" s="116" t="s">
        <v>119</v>
      </c>
      <c r="D1227" s="116" t="s">
        <v>94</v>
      </c>
      <c r="E1227" s="116" t="s">
        <v>123</v>
      </c>
      <c r="F1227" s="117">
        <v>36472.53</v>
      </c>
      <c r="G1227" s="118">
        <v>36472.53</v>
      </c>
      <c r="H1227" s="122" t="b">
        <v>1</v>
      </c>
      <c r="I1227" s="113">
        <v>0</v>
      </c>
    </row>
    <row r="1228" spans="1:9">
      <c r="A1228" s="114">
        <v>46203</v>
      </c>
      <c r="B1228" s="115">
        <v>46112</v>
      </c>
      <c r="C1228" s="116" t="s">
        <v>119</v>
      </c>
      <c r="D1228" s="116" t="s">
        <v>86</v>
      </c>
      <c r="E1228" s="116" t="s">
        <v>124</v>
      </c>
      <c r="F1228" s="117">
        <v>1732380.72</v>
      </c>
      <c r="G1228" s="118">
        <v>1732380.72</v>
      </c>
      <c r="H1228" s="122" t="b">
        <v>1</v>
      </c>
      <c r="I1228" s="113">
        <v>0</v>
      </c>
    </row>
    <row r="1229" spans="1:9">
      <c r="A1229" s="114">
        <v>46203</v>
      </c>
      <c r="B1229" s="115">
        <v>46112</v>
      </c>
      <c r="C1229" s="116" t="s">
        <v>119</v>
      </c>
      <c r="D1229" s="116" t="s">
        <v>86</v>
      </c>
      <c r="E1229" s="116" t="s">
        <v>125</v>
      </c>
      <c r="F1229" s="117">
        <v>41638.199999999997</v>
      </c>
      <c r="G1229" s="118">
        <v>41638.199999999997</v>
      </c>
      <c r="H1229" s="122" t="b">
        <v>1</v>
      </c>
      <c r="I1229" s="113">
        <v>0</v>
      </c>
    </row>
    <row r="1230" spans="1:9">
      <c r="A1230" s="114">
        <v>46203</v>
      </c>
      <c r="B1230" s="115">
        <v>46112</v>
      </c>
      <c r="C1230" s="116" t="s">
        <v>119</v>
      </c>
      <c r="D1230" s="116" t="s">
        <v>86</v>
      </c>
      <c r="E1230" s="116" t="s">
        <v>126</v>
      </c>
      <c r="F1230" s="117">
        <v>1702.64</v>
      </c>
      <c r="G1230" s="118">
        <v>1702.64</v>
      </c>
      <c r="H1230" s="122" t="b">
        <v>1</v>
      </c>
      <c r="I1230" s="113">
        <v>0</v>
      </c>
    </row>
    <row r="1231" spans="1:9">
      <c r="A1231" s="114">
        <v>46203</v>
      </c>
      <c r="B1231" s="115">
        <v>46112</v>
      </c>
      <c r="C1231" s="116" t="s">
        <v>119</v>
      </c>
      <c r="D1231" s="116" t="s">
        <v>86</v>
      </c>
      <c r="E1231" s="116" t="s">
        <v>127</v>
      </c>
      <c r="F1231" s="117">
        <v>55338.91</v>
      </c>
      <c r="G1231" s="118">
        <v>55338.91</v>
      </c>
      <c r="H1231" s="122" t="b">
        <v>1</v>
      </c>
      <c r="I1231" s="113">
        <v>0</v>
      </c>
    </row>
    <row r="1232" spans="1:9">
      <c r="A1232" s="114">
        <v>46203</v>
      </c>
      <c r="B1232" s="115">
        <v>46112</v>
      </c>
      <c r="C1232" s="116" t="s">
        <v>119</v>
      </c>
      <c r="D1232" s="116" t="s">
        <v>87</v>
      </c>
      <c r="E1232" s="116" t="s">
        <v>88</v>
      </c>
      <c r="F1232" s="117">
        <v>3772.51</v>
      </c>
      <c r="G1232" s="118">
        <v>3772.51</v>
      </c>
      <c r="H1232" s="122" t="b">
        <v>1</v>
      </c>
      <c r="I1232" s="113">
        <v>0</v>
      </c>
    </row>
    <row r="1233" spans="1:9">
      <c r="A1233" s="114">
        <v>46203</v>
      </c>
      <c r="B1233" s="115">
        <v>46112</v>
      </c>
      <c r="C1233" s="116" t="s">
        <v>119</v>
      </c>
      <c r="D1233" s="116" t="s">
        <v>87</v>
      </c>
      <c r="E1233" s="116" t="s">
        <v>128</v>
      </c>
      <c r="F1233" s="117">
        <v>2829.89</v>
      </c>
      <c r="G1233" s="118">
        <v>2829.89</v>
      </c>
      <c r="H1233" s="122" t="b">
        <v>1</v>
      </c>
      <c r="I1233" s="113">
        <v>0</v>
      </c>
    </row>
    <row r="1234" spans="1:9">
      <c r="A1234" s="114">
        <v>46203</v>
      </c>
      <c r="B1234" s="115">
        <v>46112</v>
      </c>
      <c r="C1234" s="116" t="s">
        <v>119</v>
      </c>
      <c r="D1234" s="116" t="s">
        <v>87</v>
      </c>
      <c r="E1234" s="116" t="s">
        <v>129</v>
      </c>
      <c r="F1234" s="117">
        <v>20805.89</v>
      </c>
      <c r="G1234" s="118">
        <v>20805.89</v>
      </c>
      <c r="H1234" s="122" t="b">
        <v>1</v>
      </c>
      <c r="I1234" s="113">
        <v>0</v>
      </c>
    </row>
    <row r="1235" spans="1:9">
      <c r="A1235" s="114">
        <v>46203</v>
      </c>
      <c r="B1235" s="115">
        <v>46112</v>
      </c>
      <c r="C1235" s="116" t="s">
        <v>119</v>
      </c>
      <c r="D1235" s="116" t="s">
        <v>87</v>
      </c>
      <c r="E1235" s="116" t="s">
        <v>130</v>
      </c>
      <c r="F1235" s="117">
        <v>263642.95</v>
      </c>
      <c r="G1235" s="118">
        <v>263642.95</v>
      </c>
      <c r="H1235" s="122" t="b">
        <v>1</v>
      </c>
      <c r="I1235" s="113">
        <v>0</v>
      </c>
    </row>
    <row r="1236" spans="1:9">
      <c r="A1236" s="114">
        <v>46203</v>
      </c>
      <c r="B1236" s="115">
        <v>46112</v>
      </c>
      <c r="C1236" s="116" t="s">
        <v>119</v>
      </c>
      <c r="D1236" s="116" t="s">
        <v>87</v>
      </c>
      <c r="E1236" s="116" t="s">
        <v>131</v>
      </c>
      <c r="F1236" s="117">
        <v>121637.8</v>
      </c>
      <c r="G1236" s="118">
        <v>121637.8</v>
      </c>
      <c r="H1236" s="122" t="b">
        <v>1</v>
      </c>
      <c r="I1236" s="113">
        <v>0</v>
      </c>
    </row>
    <row r="1237" spans="1:9">
      <c r="A1237" s="114">
        <v>46203</v>
      </c>
      <c r="B1237" s="115">
        <v>46112</v>
      </c>
      <c r="C1237" s="116" t="s">
        <v>119</v>
      </c>
      <c r="D1237" s="116" t="s">
        <v>87</v>
      </c>
      <c r="E1237" s="116" t="s">
        <v>132</v>
      </c>
      <c r="F1237" s="117">
        <v>41687.199999999997</v>
      </c>
      <c r="G1237" s="118">
        <v>41687.199999999997</v>
      </c>
      <c r="H1237" s="122" t="b">
        <v>1</v>
      </c>
      <c r="I1237" s="113">
        <v>0</v>
      </c>
    </row>
    <row r="1238" spans="1:9">
      <c r="A1238" s="114">
        <v>46203</v>
      </c>
      <c r="B1238" s="115">
        <v>46112</v>
      </c>
      <c r="C1238" s="116" t="s">
        <v>119</v>
      </c>
      <c r="D1238" s="116" t="s">
        <v>87</v>
      </c>
      <c r="E1238" s="116" t="s">
        <v>133</v>
      </c>
      <c r="F1238" s="117">
        <v>83218.880000000005</v>
      </c>
      <c r="G1238" s="118">
        <v>83218.880000000005</v>
      </c>
      <c r="H1238" s="122" t="b">
        <v>1</v>
      </c>
      <c r="I1238" s="113">
        <v>0</v>
      </c>
    </row>
    <row r="1239" spans="1:9">
      <c r="A1239" s="114">
        <v>46203</v>
      </c>
      <c r="B1239" s="115">
        <v>46112</v>
      </c>
      <c r="C1239" s="116" t="s">
        <v>119</v>
      </c>
      <c r="D1239" s="116" t="s">
        <v>87</v>
      </c>
      <c r="E1239" s="116" t="s">
        <v>134</v>
      </c>
      <c r="F1239" s="117">
        <v>2682.03</v>
      </c>
      <c r="G1239" s="118">
        <v>2682.03</v>
      </c>
      <c r="H1239" s="122" t="b">
        <v>1</v>
      </c>
      <c r="I1239" s="113">
        <v>0</v>
      </c>
    </row>
    <row r="1240" spans="1:9">
      <c r="A1240" s="114">
        <v>46203</v>
      </c>
      <c r="B1240" s="115">
        <v>46112</v>
      </c>
      <c r="C1240" s="116" t="s">
        <v>119</v>
      </c>
      <c r="D1240" s="116" t="s">
        <v>87</v>
      </c>
      <c r="E1240" s="116" t="s">
        <v>135</v>
      </c>
      <c r="F1240" s="117">
        <v>1149.27</v>
      </c>
      <c r="G1240" s="118">
        <v>1149.27</v>
      </c>
      <c r="H1240" s="122" t="b">
        <v>1</v>
      </c>
      <c r="I1240" s="113">
        <v>0</v>
      </c>
    </row>
    <row r="1241" spans="1:9">
      <c r="A1241" s="114">
        <v>46203</v>
      </c>
      <c r="B1241" s="115">
        <v>46112</v>
      </c>
      <c r="C1241" s="116" t="s">
        <v>119</v>
      </c>
      <c r="D1241" s="116" t="s">
        <v>87</v>
      </c>
      <c r="E1241" s="116" t="s">
        <v>136</v>
      </c>
      <c r="F1241" s="117">
        <v>8351.2900000000009</v>
      </c>
      <c r="G1241" s="118">
        <v>8351.2900000000009</v>
      </c>
      <c r="H1241" s="122" t="b">
        <v>1</v>
      </c>
      <c r="I1241" s="113">
        <v>0</v>
      </c>
    </row>
    <row r="1242" spans="1:9">
      <c r="A1242" s="114">
        <v>46203</v>
      </c>
      <c r="B1242" s="115">
        <v>46112</v>
      </c>
      <c r="C1242" s="116" t="s">
        <v>119</v>
      </c>
      <c r="D1242" s="116" t="s">
        <v>87</v>
      </c>
      <c r="E1242" s="116" t="s">
        <v>137</v>
      </c>
      <c r="F1242" s="117">
        <v>3275.4</v>
      </c>
      <c r="G1242" s="118">
        <v>3275.4</v>
      </c>
      <c r="H1242" s="122" t="b">
        <v>1</v>
      </c>
      <c r="I1242" s="113">
        <v>0</v>
      </c>
    </row>
    <row r="1243" spans="1:9">
      <c r="A1243" s="114">
        <v>46203</v>
      </c>
      <c r="B1243" s="115">
        <v>46112</v>
      </c>
      <c r="C1243" s="116" t="s">
        <v>119</v>
      </c>
      <c r="D1243" s="116" t="s">
        <v>87</v>
      </c>
      <c r="E1243" s="116" t="s">
        <v>138</v>
      </c>
      <c r="F1243" s="117">
        <v>61476.49</v>
      </c>
      <c r="G1243" s="118">
        <v>61476.49</v>
      </c>
      <c r="H1243" s="122" t="b">
        <v>1</v>
      </c>
      <c r="I1243" s="113">
        <v>0</v>
      </c>
    </row>
    <row r="1244" spans="1:9">
      <c r="A1244" s="114">
        <v>46203</v>
      </c>
      <c r="B1244" s="115">
        <v>46112</v>
      </c>
      <c r="C1244" s="116" t="s">
        <v>119</v>
      </c>
      <c r="D1244" s="116" t="s">
        <v>87</v>
      </c>
      <c r="E1244" s="116" t="s">
        <v>139</v>
      </c>
      <c r="F1244" s="117">
        <v>11802.99</v>
      </c>
      <c r="G1244" s="118">
        <v>11802.99</v>
      </c>
      <c r="H1244" s="122" t="b">
        <v>1</v>
      </c>
      <c r="I1244" s="113">
        <v>0</v>
      </c>
    </row>
    <row r="1245" spans="1:9">
      <c r="A1245" s="114">
        <v>46203</v>
      </c>
      <c r="B1245" s="115">
        <v>46112</v>
      </c>
      <c r="C1245" s="116" t="s">
        <v>119</v>
      </c>
      <c r="D1245" s="116" t="s">
        <v>87</v>
      </c>
      <c r="E1245" s="116" t="s">
        <v>140</v>
      </c>
      <c r="F1245" s="117">
        <v>641874.42000000004</v>
      </c>
      <c r="G1245" s="118">
        <v>641874.42000000004</v>
      </c>
      <c r="H1245" s="122" t="b">
        <v>1</v>
      </c>
      <c r="I1245" s="113">
        <v>0</v>
      </c>
    </row>
    <row r="1246" spans="1:9">
      <c r="A1246" s="114">
        <v>46203</v>
      </c>
      <c r="B1246" s="115">
        <v>46112</v>
      </c>
      <c r="C1246" s="116" t="s">
        <v>119</v>
      </c>
      <c r="D1246" s="116" t="s">
        <v>87</v>
      </c>
      <c r="E1246" s="116" t="s">
        <v>141</v>
      </c>
      <c r="F1246" s="117">
        <v>10355.709999999999</v>
      </c>
      <c r="G1246" s="118">
        <v>10355.709999999999</v>
      </c>
      <c r="H1246" s="122" t="b">
        <v>1</v>
      </c>
      <c r="I1246" s="113">
        <v>0</v>
      </c>
    </row>
    <row r="1247" spans="1:9">
      <c r="A1247" s="114">
        <v>46203</v>
      </c>
      <c r="B1247" s="115">
        <v>46112</v>
      </c>
      <c r="C1247" s="116" t="s">
        <v>119</v>
      </c>
      <c r="D1247" s="116" t="s">
        <v>87</v>
      </c>
      <c r="E1247" s="116" t="s">
        <v>142</v>
      </c>
      <c r="F1247" s="117">
        <v>4421.13</v>
      </c>
      <c r="G1247" s="118">
        <v>4421.13</v>
      </c>
      <c r="H1247" s="122" t="b">
        <v>1</v>
      </c>
      <c r="I1247" s="113">
        <v>0</v>
      </c>
    </row>
    <row r="1248" spans="1:9">
      <c r="A1248" s="114">
        <v>46203</v>
      </c>
      <c r="B1248" s="115">
        <v>46112</v>
      </c>
      <c r="C1248" s="116" t="s">
        <v>119</v>
      </c>
      <c r="D1248" s="116" t="s">
        <v>87</v>
      </c>
      <c r="E1248" s="116" t="s">
        <v>143</v>
      </c>
      <c r="F1248" s="117">
        <v>13744.38</v>
      </c>
      <c r="G1248" s="118">
        <v>13744.38</v>
      </c>
      <c r="H1248" s="122" t="b">
        <v>1</v>
      </c>
      <c r="I1248" s="113">
        <v>0</v>
      </c>
    </row>
    <row r="1249" spans="1:9">
      <c r="A1249" s="114">
        <v>46203</v>
      </c>
      <c r="B1249" s="115">
        <v>46112</v>
      </c>
      <c r="C1249" s="116" t="s">
        <v>119</v>
      </c>
      <c r="D1249" s="116" t="s">
        <v>87</v>
      </c>
      <c r="E1249" s="116" t="s">
        <v>144</v>
      </c>
      <c r="F1249" s="117">
        <v>503.23</v>
      </c>
      <c r="G1249" s="118">
        <v>503.23</v>
      </c>
      <c r="H1249" s="122" t="b">
        <v>1</v>
      </c>
      <c r="I1249" s="113">
        <v>0</v>
      </c>
    </row>
    <row r="1250" spans="1:9">
      <c r="A1250" s="114">
        <v>46203</v>
      </c>
      <c r="B1250" s="115">
        <v>46112</v>
      </c>
      <c r="C1250" s="116" t="s">
        <v>145</v>
      </c>
      <c r="D1250" s="116" t="s">
        <v>94</v>
      </c>
      <c r="E1250" s="116" t="s">
        <v>146</v>
      </c>
      <c r="F1250" s="117">
        <v>32616.36</v>
      </c>
      <c r="G1250" s="118">
        <v>32616.36</v>
      </c>
      <c r="H1250" s="122" t="b">
        <v>1</v>
      </c>
      <c r="I1250" s="113">
        <v>0</v>
      </c>
    </row>
    <row r="1251" spans="1:9">
      <c r="A1251" s="114">
        <v>46203</v>
      </c>
      <c r="B1251" s="115">
        <v>46112</v>
      </c>
      <c r="C1251" s="116" t="s">
        <v>145</v>
      </c>
      <c r="D1251" s="116" t="s">
        <v>94</v>
      </c>
      <c r="E1251" s="116" t="s">
        <v>147</v>
      </c>
      <c r="F1251" s="117">
        <v>13620.96</v>
      </c>
      <c r="G1251" s="118">
        <v>13620.96</v>
      </c>
      <c r="H1251" s="122" t="b">
        <v>1</v>
      </c>
      <c r="I1251" s="113">
        <v>0</v>
      </c>
    </row>
    <row r="1252" spans="1:9">
      <c r="A1252" s="114">
        <v>46203</v>
      </c>
      <c r="B1252" s="115">
        <v>46112</v>
      </c>
      <c r="C1252" s="116" t="s">
        <v>145</v>
      </c>
      <c r="D1252" s="116" t="s">
        <v>86</v>
      </c>
      <c r="E1252" s="116" t="s">
        <v>148</v>
      </c>
      <c r="F1252" s="117">
        <v>236640.35</v>
      </c>
      <c r="G1252" s="118">
        <v>236640.35</v>
      </c>
      <c r="H1252" s="122" t="b">
        <v>1</v>
      </c>
      <c r="I1252" s="113">
        <v>0</v>
      </c>
    </row>
    <row r="1253" spans="1:9">
      <c r="A1253" s="114">
        <v>46203</v>
      </c>
      <c r="B1253" s="115">
        <v>46112</v>
      </c>
      <c r="C1253" s="116" t="s">
        <v>145</v>
      </c>
      <c r="D1253" s="116" t="s">
        <v>86</v>
      </c>
      <c r="E1253" s="116" t="s">
        <v>149</v>
      </c>
      <c r="F1253" s="117">
        <v>1710684.12</v>
      </c>
      <c r="G1253" s="118">
        <v>1710684.12</v>
      </c>
      <c r="H1253" s="122" t="b">
        <v>1</v>
      </c>
      <c r="I1253" s="113">
        <v>0</v>
      </c>
    </row>
    <row r="1254" spans="1:9">
      <c r="A1254" s="114">
        <v>46203</v>
      </c>
      <c r="B1254" s="115">
        <v>46112</v>
      </c>
      <c r="C1254" s="116" t="s">
        <v>145</v>
      </c>
      <c r="D1254" s="116" t="s">
        <v>86</v>
      </c>
      <c r="E1254" s="116" t="s">
        <v>150</v>
      </c>
      <c r="F1254" s="117">
        <v>1909495.51</v>
      </c>
      <c r="G1254" s="118">
        <v>1909495.51</v>
      </c>
      <c r="H1254" s="122" t="b">
        <v>1</v>
      </c>
      <c r="I1254" s="113">
        <v>0</v>
      </c>
    </row>
    <row r="1255" spans="1:9">
      <c r="A1255" s="114">
        <v>46203</v>
      </c>
      <c r="B1255" s="115">
        <v>46112</v>
      </c>
      <c r="C1255" s="116" t="s">
        <v>145</v>
      </c>
      <c r="D1255" s="116" t="s">
        <v>86</v>
      </c>
      <c r="E1255" s="116" t="s">
        <v>151</v>
      </c>
      <c r="F1255" s="117">
        <v>177456.99</v>
      </c>
      <c r="G1255" s="118">
        <v>177456.99</v>
      </c>
      <c r="H1255" s="122" t="b">
        <v>1</v>
      </c>
      <c r="I1255" s="113">
        <v>0</v>
      </c>
    </row>
    <row r="1256" spans="1:9">
      <c r="A1256" s="114">
        <v>46203</v>
      </c>
      <c r="B1256" s="115">
        <v>46112</v>
      </c>
      <c r="C1256" s="116" t="s">
        <v>145</v>
      </c>
      <c r="D1256" s="116" t="s">
        <v>86</v>
      </c>
      <c r="E1256" s="116" t="s">
        <v>152</v>
      </c>
      <c r="F1256" s="117">
        <v>1145.6500000000001</v>
      </c>
      <c r="G1256" s="118">
        <v>1145.6500000000001</v>
      </c>
      <c r="H1256" s="122" t="b">
        <v>1</v>
      </c>
      <c r="I1256" s="113">
        <v>0</v>
      </c>
    </row>
    <row r="1257" spans="1:9">
      <c r="A1257" s="114">
        <v>46203</v>
      </c>
      <c r="B1257" s="115">
        <v>46112</v>
      </c>
      <c r="C1257" s="116" t="s">
        <v>145</v>
      </c>
      <c r="D1257" s="116" t="s">
        <v>86</v>
      </c>
      <c r="E1257" s="116" t="s">
        <v>153</v>
      </c>
      <c r="F1257" s="117">
        <v>911.28</v>
      </c>
      <c r="G1257" s="118">
        <v>911.28</v>
      </c>
      <c r="H1257" s="122" t="b">
        <v>1</v>
      </c>
      <c r="I1257" s="113">
        <v>0</v>
      </c>
    </row>
    <row r="1258" spans="1:9">
      <c r="A1258" s="114">
        <v>46203</v>
      </c>
      <c r="B1258" s="115">
        <v>46112</v>
      </c>
      <c r="C1258" s="116" t="s">
        <v>145</v>
      </c>
      <c r="D1258" s="116" t="s">
        <v>86</v>
      </c>
      <c r="E1258" s="116" t="s">
        <v>154</v>
      </c>
      <c r="F1258" s="117">
        <v>150939.56</v>
      </c>
      <c r="G1258" s="118">
        <v>150939.56</v>
      </c>
      <c r="H1258" s="122" t="b">
        <v>1</v>
      </c>
      <c r="I1258" s="113">
        <v>0</v>
      </c>
    </row>
    <row r="1259" spans="1:9">
      <c r="A1259" s="114">
        <v>46203</v>
      </c>
      <c r="B1259" s="115">
        <v>46112</v>
      </c>
      <c r="C1259" s="116" t="s">
        <v>145</v>
      </c>
      <c r="D1259" s="116" t="s">
        <v>86</v>
      </c>
      <c r="E1259" s="116" t="s">
        <v>155</v>
      </c>
      <c r="F1259" s="117">
        <v>339362.34</v>
      </c>
      <c r="G1259" s="118">
        <v>339362.34</v>
      </c>
      <c r="H1259" s="122" t="b">
        <v>1</v>
      </c>
      <c r="I1259" s="113">
        <v>0</v>
      </c>
    </row>
    <row r="1260" spans="1:9">
      <c r="A1260" s="114">
        <v>46203</v>
      </c>
      <c r="B1260" s="115">
        <v>46112</v>
      </c>
      <c r="C1260" s="116" t="s">
        <v>156</v>
      </c>
      <c r="D1260" s="116" t="s">
        <v>86</v>
      </c>
      <c r="E1260" s="116" t="s">
        <v>157</v>
      </c>
      <c r="F1260" s="117">
        <v>269627.92</v>
      </c>
      <c r="G1260" s="118">
        <v>269627.92</v>
      </c>
      <c r="H1260" s="122" t="b">
        <v>1</v>
      </c>
      <c r="I1260" s="113">
        <v>0</v>
      </c>
    </row>
    <row r="1261" spans="1:9">
      <c r="A1261" s="114">
        <v>46203</v>
      </c>
      <c r="B1261" s="115">
        <v>46112</v>
      </c>
      <c r="C1261" s="116" t="s">
        <v>156</v>
      </c>
      <c r="D1261" s="116" t="s">
        <v>86</v>
      </c>
      <c r="E1261" s="116" t="s">
        <v>158</v>
      </c>
      <c r="F1261" s="117">
        <v>5798.8</v>
      </c>
      <c r="G1261" s="118">
        <v>5798.8</v>
      </c>
      <c r="H1261" s="122" t="b">
        <v>1</v>
      </c>
      <c r="I1261" s="113">
        <v>0</v>
      </c>
    </row>
    <row r="1262" spans="1:9">
      <c r="A1262" s="114">
        <v>46203</v>
      </c>
      <c r="B1262" s="115">
        <v>46112</v>
      </c>
      <c r="C1262" s="116" t="s">
        <v>156</v>
      </c>
      <c r="D1262" s="116" t="s">
        <v>86</v>
      </c>
      <c r="E1262" s="116" t="s">
        <v>159</v>
      </c>
      <c r="F1262" s="117">
        <v>4679.5600000000004</v>
      </c>
      <c r="G1262" s="118">
        <v>4679.5600000000004</v>
      </c>
      <c r="H1262" s="122" t="b">
        <v>1</v>
      </c>
      <c r="I1262" s="113">
        <v>0</v>
      </c>
    </row>
    <row r="1263" spans="1:9">
      <c r="A1263" s="114">
        <v>46203</v>
      </c>
      <c r="B1263" s="115">
        <v>46112</v>
      </c>
      <c r="C1263" s="116" t="s">
        <v>160</v>
      </c>
      <c r="D1263" s="116" t="s">
        <v>94</v>
      </c>
      <c r="E1263" s="116" t="s">
        <v>161</v>
      </c>
      <c r="F1263" s="117">
        <v>4589.82</v>
      </c>
      <c r="G1263" s="118">
        <v>4589.82</v>
      </c>
      <c r="H1263" s="122" t="b">
        <v>1</v>
      </c>
      <c r="I1263" s="113">
        <v>0</v>
      </c>
    </row>
    <row r="1264" spans="1:9">
      <c r="A1264" s="114">
        <v>46203</v>
      </c>
      <c r="B1264" s="115">
        <v>46112</v>
      </c>
      <c r="C1264" s="116" t="s">
        <v>160</v>
      </c>
      <c r="D1264" s="116" t="s">
        <v>86</v>
      </c>
      <c r="E1264" s="116" t="s">
        <v>162</v>
      </c>
      <c r="F1264" s="117">
        <v>439.44</v>
      </c>
      <c r="G1264" s="118">
        <v>439.44</v>
      </c>
      <c r="H1264" s="122" t="b">
        <v>1</v>
      </c>
      <c r="I1264" s="113">
        <v>0</v>
      </c>
    </row>
    <row r="1265" spans="1:9">
      <c r="A1265" s="114">
        <v>46203</v>
      </c>
      <c r="B1265" s="115">
        <v>46112</v>
      </c>
      <c r="C1265" s="116" t="s">
        <v>160</v>
      </c>
      <c r="D1265" s="116" t="s">
        <v>86</v>
      </c>
      <c r="E1265" s="116" t="s">
        <v>160</v>
      </c>
      <c r="F1265" s="117">
        <v>1071.72</v>
      </c>
      <c r="G1265" s="118">
        <v>1071.72</v>
      </c>
      <c r="H1265" s="122" t="b">
        <v>1</v>
      </c>
      <c r="I1265" s="113">
        <v>0</v>
      </c>
    </row>
    <row r="1266" spans="1:9">
      <c r="A1266" s="114">
        <v>46203</v>
      </c>
      <c r="B1266" s="115">
        <v>46112</v>
      </c>
      <c r="C1266" s="116" t="s">
        <v>160</v>
      </c>
      <c r="D1266" s="116" t="s">
        <v>86</v>
      </c>
      <c r="E1266" s="116" t="s">
        <v>163</v>
      </c>
      <c r="F1266" s="117">
        <v>1662736.94</v>
      </c>
      <c r="G1266" s="118">
        <v>1662736.94</v>
      </c>
      <c r="H1266" s="122" t="b">
        <v>1</v>
      </c>
      <c r="I1266" s="113">
        <v>0</v>
      </c>
    </row>
    <row r="1267" spans="1:9">
      <c r="A1267" s="114">
        <v>46203</v>
      </c>
      <c r="B1267" s="115">
        <v>46112</v>
      </c>
      <c r="C1267" s="116" t="s">
        <v>160</v>
      </c>
      <c r="D1267" s="116" t="s">
        <v>87</v>
      </c>
      <c r="E1267" s="116" t="s">
        <v>164</v>
      </c>
      <c r="F1267" s="117">
        <v>1647.5</v>
      </c>
      <c r="G1267" s="118">
        <v>1647.5</v>
      </c>
      <c r="H1267" s="122" t="b">
        <v>1</v>
      </c>
      <c r="I1267" s="113">
        <v>0</v>
      </c>
    </row>
    <row r="1268" spans="1:9">
      <c r="A1268" s="114">
        <v>46203</v>
      </c>
      <c r="B1268" s="115">
        <v>46112</v>
      </c>
      <c r="C1268" s="116" t="s">
        <v>160</v>
      </c>
      <c r="D1268" s="116" t="s">
        <v>87</v>
      </c>
      <c r="E1268" s="116" t="s">
        <v>165</v>
      </c>
      <c r="F1268" s="117">
        <v>1647.5</v>
      </c>
      <c r="G1268" s="118">
        <v>1647.5</v>
      </c>
      <c r="H1268" s="122" t="b">
        <v>1</v>
      </c>
      <c r="I1268" s="113">
        <v>0</v>
      </c>
    </row>
    <row r="1269" spans="1:9">
      <c r="A1269" s="114">
        <v>46203</v>
      </c>
      <c r="B1269" s="115">
        <v>46112</v>
      </c>
      <c r="C1269" s="116" t="s">
        <v>166</v>
      </c>
      <c r="D1269" s="116" t="s">
        <v>86</v>
      </c>
      <c r="E1269" s="116" t="s">
        <v>167</v>
      </c>
      <c r="F1269" s="117">
        <v>1432384.76</v>
      </c>
      <c r="G1269" s="118">
        <v>1432384.76</v>
      </c>
      <c r="H1269" s="122" t="b">
        <v>1</v>
      </c>
      <c r="I1269" s="113">
        <v>0</v>
      </c>
    </row>
    <row r="1270" spans="1:9">
      <c r="A1270" s="114">
        <v>46203</v>
      </c>
      <c r="B1270" s="115">
        <v>46112</v>
      </c>
      <c r="C1270" s="116" t="s">
        <v>166</v>
      </c>
      <c r="D1270" s="116" t="s">
        <v>86</v>
      </c>
      <c r="E1270" s="116" t="s">
        <v>168</v>
      </c>
      <c r="F1270" s="117">
        <v>543467.93999999994</v>
      </c>
      <c r="G1270" s="118">
        <v>543467.93999999994</v>
      </c>
      <c r="H1270" s="122" t="b">
        <v>1</v>
      </c>
      <c r="I1270" s="113">
        <v>0</v>
      </c>
    </row>
    <row r="1271" spans="1:9">
      <c r="A1271" s="114">
        <v>46203</v>
      </c>
      <c r="B1271" s="115">
        <v>46112</v>
      </c>
      <c r="C1271" s="116" t="s">
        <v>166</v>
      </c>
      <c r="D1271" s="116" t="s">
        <v>87</v>
      </c>
      <c r="E1271" s="116" t="s">
        <v>169</v>
      </c>
      <c r="F1271" s="117">
        <v>53592.4</v>
      </c>
      <c r="G1271" s="118">
        <v>53592.4</v>
      </c>
      <c r="H1271" s="122" t="b">
        <v>1</v>
      </c>
      <c r="I1271" s="113">
        <v>0</v>
      </c>
    </row>
    <row r="1272" spans="1:9">
      <c r="A1272" s="114">
        <v>46203</v>
      </c>
      <c r="B1272" s="115">
        <v>46112</v>
      </c>
      <c r="C1272" s="116" t="s">
        <v>166</v>
      </c>
      <c r="D1272" s="116" t="s">
        <v>87</v>
      </c>
      <c r="E1272" s="116" t="s">
        <v>170</v>
      </c>
      <c r="F1272" s="117">
        <v>4568.3</v>
      </c>
      <c r="G1272" s="118">
        <v>4568.3</v>
      </c>
      <c r="H1272" s="122" t="b">
        <v>1</v>
      </c>
      <c r="I1272" s="113">
        <v>0</v>
      </c>
    </row>
    <row r="1273" spans="1:9">
      <c r="A1273" s="114">
        <v>46203</v>
      </c>
      <c r="B1273" s="115">
        <v>46112</v>
      </c>
      <c r="C1273" s="116" t="s">
        <v>166</v>
      </c>
      <c r="D1273" s="116" t="s">
        <v>87</v>
      </c>
      <c r="E1273" s="116" t="s">
        <v>171</v>
      </c>
      <c r="F1273" s="117">
        <v>152250.10999999999</v>
      </c>
      <c r="G1273" s="118">
        <v>152250.10999999999</v>
      </c>
      <c r="H1273" s="122" t="b">
        <v>1</v>
      </c>
      <c r="I1273" s="113">
        <v>0</v>
      </c>
    </row>
    <row r="1274" spans="1:9">
      <c r="A1274" s="114">
        <v>46203</v>
      </c>
      <c r="B1274" s="115">
        <v>46112</v>
      </c>
      <c r="C1274" s="116" t="s">
        <v>166</v>
      </c>
      <c r="D1274" s="116" t="s">
        <v>87</v>
      </c>
      <c r="E1274" s="116" t="s">
        <v>172</v>
      </c>
      <c r="F1274" s="117">
        <v>493.24</v>
      </c>
      <c r="G1274" s="118">
        <v>493.24</v>
      </c>
      <c r="H1274" s="122" t="b">
        <v>1</v>
      </c>
      <c r="I1274" s="113">
        <v>0</v>
      </c>
    </row>
    <row r="1275" spans="1:9">
      <c r="A1275" s="114">
        <v>46203</v>
      </c>
      <c r="B1275" s="115">
        <v>46112</v>
      </c>
      <c r="C1275" s="116" t="s">
        <v>166</v>
      </c>
      <c r="D1275" s="116" t="s">
        <v>87</v>
      </c>
      <c r="E1275" s="116" t="s">
        <v>173</v>
      </c>
      <c r="F1275" s="117">
        <v>4925.57</v>
      </c>
      <c r="G1275" s="118">
        <v>4925.57</v>
      </c>
      <c r="H1275" s="122" t="b">
        <v>1</v>
      </c>
      <c r="I1275" s="113">
        <v>0</v>
      </c>
    </row>
    <row r="1276" spans="1:9">
      <c r="A1276" s="114">
        <v>46203</v>
      </c>
      <c r="B1276" s="115">
        <v>46112</v>
      </c>
      <c r="C1276" s="116" t="s">
        <v>166</v>
      </c>
      <c r="D1276" s="116" t="s">
        <v>87</v>
      </c>
      <c r="E1276" s="116" t="s">
        <v>174</v>
      </c>
      <c r="F1276" s="117">
        <v>6153.15</v>
      </c>
      <c r="G1276" s="118">
        <v>6153.15</v>
      </c>
      <c r="H1276" s="122" t="b">
        <v>1</v>
      </c>
      <c r="I1276" s="113">
        <v>0</v>
      </c>
    </row>
    <row r="1277" spans="1:9">
      <c r="A1277" s="114">
        <v>46203</v>
      </c>
      <c r="B1277" s="115">
        <v>46112</v>
      </c>
      <c r="C1277" s="116" t="s">
        <v>166</v>
      </c>
      <c r="D1277" s="116" t="s">
        <v>87</v>
      </c>
      <c r="E1277" s="116" t="s">
        <v>175</v>
      </c>
      <c r="F1277" s="117">
        <v>4966.32</v>
      </c>
      <c r="G1277" s="118">
        <v>4966.32</v>
      </c>
      <c r="H1277" s="122" t="b">
        <v>1</v>
      </c>
      <c r="I1277" s="113">
        <v>0</v>
      </c>
    </row>
    <row r="1278" spans="1:9">
      <c r="A1278" s="114">
        <v>46203</v>
      </c>
      <c r="B1278" s="115">
        <v>46112</v>
      </c>
      <c r="C1278" s="116" t="s">
        <v>166</v>
      </c>
      <c r="D1278" s="116" t="s">
        <v>87</v>
      </c>
      <c r="E1278" s="116" t="s">
        <v>176</v>
      </c>
      <c r="F1278" s="117">
        <v>1394.59</v>
      </c>
      <c r="G1278" s="118">
        <v>1394.59</v>
      </c>
      <c r="H1278" s="122" t="b">
        <v>1</v>
      </c>
      <c r="I1278" s="113">
        <v>0</v>
      </c>
    </row>
    <row r="1279" spans="1:9">
      <c r="A1279" s="114">
        <v>46203</v>
      </c>
      <c r="B1279" s="115">
        <v>46112</v>
      </c>
      <c r="C1279" s="116" t="s">
        <v>166</v>
      </c>
      <c r="D1279" s="116" t="s">
        <v>87</v>
      </c>
      <c r="E1279" s="116" t="s">
        <v>177</v>
      </c>
      <c r="F1279" s="117">
        <v>25245.4</v>
      </c>
      <c r="G1279" s="118">
        <v>25245.4</v>
      </c>
      <c r="H1279" s="122" t="b">
        <v>1</v>
      </c>
      <c r="I1279" s="113">
        <v>0</v>
      </c>
    </row>
    <row r="1280" spans="1:9">
      <c r="A1280" s="114">
        <v>46203</v>
      </c>
      <c r="B1280" s="115">
        <v>46112</v>
      </c>
      <c r="C1280" s="116" t="s">
        <v>178</v>
      </c>
      <c r="D1280" s="116" t="s">
        <v>86</v>
      </c>
      <c r="E1280" s="116" t="s">
        <v>179</v>
      </c>
      <c r="F1280" s="117">
        <v>3109.03</v>
      </c>
      <c r="G1280" s="118">
        <v>3109.03</v>
      </c>
      <c r="H1280" s="122" t="b">
        <v>1</v>
      </c>
      <c r="I1280" s="113">
        <v>0</v>
      </c>
    </row>
    <row r="1281" spans="1:9">
      <c r="A1281" s="114">
        <v>46203</v>
      </c>
      <c r="B1281" s="115">
        <v>46112</v>
      </c>
      <c r="C1281" s="116" t="s">
        <v>178</v>
      </c>
      <c r="D1281" s="116" t="s">
        <v>86</v>
      </c>
      <c r="E1281" s="116" t="s">
        <v>180</v>
      </c>
      <c r="F1281" s="117">
        <v>32288.06</v>
      </c>
      <c r="G1281" s="118">
        <v>32288.06</v>
      </c>
      <c r="H1281" s="122" t="b">
        <v>1</v>
      </c>
      <c r="I1281" s="113">
        <v>0</v>
      </c>
    </row>
    <row r="1282" spans="1:9">
      <c r="A1282" s="114">
        <v>46203</v>
      </c>
      <c r="B1282" s="115">
        <v>46112</v>
      </c>
      <c r="C1282" s="116" t="s">
        <v>178</v>
      </c>
      <c r="D1282" s="116" t="s">
        <v>86</v>
      </c>
      <c r="E1282" s="116" t="s">
        <v>181</v>
      </c>
      <c r="F1282" s="117">
        <v>2888.84</v>
      </c>
      <c r="G1282" s="118">
        <v>2888.84</v>
      </c>
      <c r="H1282" s="122" t="b">
        <v>1</v>
      </c>
      <c r="I1282" s="113">
        <v>0</v>
      </c>
    </row>
    <row r="1283" spans="1:9">
      <c r="A1283" s="114">
        <v>46203</v>
      </c>
      <c r="B1283" s="115">
        <v>46112</v>
      </c>
      <c r="C1283" s="116" t="s">
        <v>178</v>
      </c>
      <c r="D1283" s="116" t="s">
        <v>86</v>
      </c>
      <c r="E1283" s="116" t="s">
        <v>182</v>
      </c>
      <c r="F1283" s="117">
        <v>518836.88</v>
      </c>
      <c r="G1283" s="118">
        <v>518836.88</v>
      </c>
      <c r="H1283" s="122" t="b">
        <v>1</v>
      </c>
      <c r="I1283" s="113">
        <v>0</v>
      </c>
    </row>
    <row r="1284" spans="1:9">
      <c r="A1284" s="114">
        <v>46203</v>
      </c>
      <c r="B1284" s="115">
        <v>46112</v>
      </c>
      <c r="C1284" s="116" t="s">
        <v>178</v>
      </c>
      <c r="D1284" s="116" t="s">
        <v>87</v>
      </c>
      <c r="E1284" s="116" t="s">
        <v>183</v>
      </c>
      <c r="F1284" s="117">
        <v>101078.32</v>
      </c>
      <c r="G1284" s="118">
        <v>101078.32</v>
      </c>
      <c r="H1284" s="122" t="b">
        <v>1</v>
      </c>
      <c r="I1284" s="113">
        <v>0</v>
      </c>
    </row>
    <row r="1285" spans="1:9">
      <c r="A1285" s="114">
        <v>46203</v>
      </c>
      <c r="B1285" s="115">
        <v>46112</v>
      </c>
      <c r="C1285" s="116" t="s">
        <v>184</v>
      </c>
      <c r="D1285" s="116" t="s">
        <v>86</v>
      </c>
      <c r="E1285" s="116" t="s">
        <v>185</v>
      </c>
      <c r="F1285" s="117">
        <v>2611.46</v>
      </c>
      <c r="G1285" s="118">
        <v>2611.46</v>
      </c>
      <c r="H1285" s="122" t="b">
        <v>1</v>
      </c>
      <c r="I1285" s="113">
        <v>0</v>
      </c>
    </row>
    <row r="1286" spans="1:9">
      <c r="A1286" s="114">
        <v>46203</v>
      </c>
      <c r="B1286" s="115">
        <v>46112</v>
      </c>
      <c r="C1286" s="116" t="s">
        <v>184</v>
      </c>
      <c r="D1286" s="116" t="s">
        <v>86</v>
      </c>
      <c r="E1286" s="116" t="s">
        <v>186</v>
      </c>
      <c r="F1286" s="117">
        <v>17162.71</v>
      </c>
      <c r="G1286" s="118">
        <v>17162.71</v>
      </c>
      <c r="H1286" s="122" t="b">
        <v>1</v>
      </c>
      <c r="I1286" s="113">
        <v>0</v>
      </c>
    </row>
    <row r="1287" spans="1:9">
      <c r="A1287" s="114">
        <v>46203</v>
      </c>
      <c r="B1287" s="115">
        <v>46112</v>
      </c>
      <c r="C1287" s="116" t="s">
        <v>184</v>
      </c>
      <c r="D1287" s="116" t="s">
        <v>86</v>
      </c>
      <c r="E1287" s="116" t="s">
        <v>187</v>
      </c>
      <c r="F1287" s="117">
        <v>152937.82999999999</v>
      </c>
      <c r="G1287" s="118">
        <v>152937.82999999999</v>
      </c>
      <c r="H1287" s="122" t="b">
        <v>1</v>
      </c>
      <c r="I1287" s="113">
        <v>0</v>
      </c>
    </row>
    <row r="1288" spans="1:9">
      <c r="A1288" s="114">
        <v>46203</v>
      </c>
      <c r="B1288" s="115">
        <v>46112</v>
      </c>
      <c r="C1288" s="116" t="s">
        <v>184</v>
      </c>
      <c r="D1288" s="116" t="s">
        <v>86</v>
      </c>
      <c r="E1288" s="116" t="s">
        <v>188</v>
      </c>
      <c r="F1288" s="117">
        <v>4720.55</v>
      </c>
      <c r="G1288" s="118">
        <v>4720.55</v>
      </c>
      <c r="H1288" s="122" t="b">
        <v>1</v>
      </c>
      <c r="I1288" s="113">
        <v>0</v>
      </c>
    </row>
    <row r="1289" spans="1:9">
      <c r="A1289" s="114">
        <v>46203</v>
      </c>
      <c r="B1289" s="115">
        <v>46112</v>
      </c>
      <c r="C1289" s="116" t="s">
        <v>184</v>
      </c>
      <c r="D1289" s="116" t="s">
        <v>86</v>
      </c>
      <c r="E1289" s="116" t="s">
        <v>189</v>
      </c>
      <c r="F1289" s="117">
        <v>6304.18</v>
      </c>
      <c r="G1289" s="118">
        <v>6304.18</v>
      </c>
      <c r="H1289" s="122" t="b">
        <v>1</v>
      </c>
      <c r="I1289" s="113">
        <v>0</v>
      </c>
    </row>
    <row r="1290" spans="1:9">
      <c r="A1290" s="114">
        <v>46203</v>
      </c>
      <c r="B1290" s="115">
        <v>46112</v>
      </c>
      <c r="C1290" s="116" t="s">
        <v>184</v>
      </c>
      <c r="D1290" s="116" t="s">
        <v>87</v>
      </c>
      <c r="E1290" s="116" t="s">
        <v>190</v>
      </c>
      <c r="F1290" s="117">
        <v>16132.38</v>
      </c>
      <c r="G1290" s="118">
        <v>16132.38</v>
      </c>
      <c r="H1290" s="122" t="b">
        <v>1</v>
      </c>
      <c r="I1290" s="113">
        <v>0</v>
      </c>
    </row>
    <row r="1291" spans="1:9">
      <c r="A1291" s="114">
        <v>46203</v>
      </c>
      <c r="B1291" s="115">
        <v>46112</v>
      </c>
      <c r="C1291" s="116" t="s">
        <v>184</v>
      </c>
      <c r="D1291" s="116" t="s">
        <v>87</v>
      </c>
      <c r="E1291" s="116" t="s">
        <v>191</v>
      </c>
      <c r="F1291" s="117">
        <v>6086.39</v>
      </c>
      <c r="G1291" s="118">
        <v>6086.39</v>
      </c>
      <c r="H1291" s="122" t="b">
        <v>1</v>
      </c>
      <c r="I1291" s="113">
        <v>0</v>
      </c>
    </row>
    <row r="1292" spans="1:9">
      <c r="A1292" s="114">
        <v>46203</v>
      </c>
      <c r="B1292" s="115">
        <v>46112</v>
      </c>
      <c r="C1292" s="116" t="s">
        <v>184</v>
      </c>
      <c r="D1292" s="116" t="s">
        <v>87</v>
      </c>
      <c r="E1292" s="116" t="s">
        <v>192</v>
      </c>
      <c r="F1292" s="117">
        <v>3444.56</v>
      </c>
      <c r="G1292" s="118">
        <v>3444.56</v>
      </c>
      <c r="H1292" s="122" t="b">
        <v>1</v>
      </c>
      <c r="I1292" s="113">
        <v>0</v>
      </c>
    </row>
    <row r="1293" spans="1:9">
      <c r="A1293" s="114">
        <v>46203</v>
      </c>
      <c r="B1293" s="115">
        <v>46112</v>
      </c>
      <c r="C1293" s="116" t="s">
        <v>193</v>
      </c>
      <c r="D1293" s="116" t="s">
        <v>94</v>
      </c>
      <c r="E1293" s="116" t="s">
        <v>194</v>
      </c>
      <c r="F1293" s="117">
        <v>1588.67</v>
      </c>
      <c r="G1293" s="118">
        <v>1588.67</v>
      </c>
      <c r="H1293" s="122" t="b">
        <v>1</v>
      </c>
      <c r="I1293" s="113">
        <v>0</v>
      </c>
    </row>
    <row r="1294" spans="1:9">
      <c r="A1294" s="114">
        <v>46203</v>
      </c>
      <c r="B1294" s="115">
        <v>46112</v>
      </c>
      <c r="C1294" s="116" t="s">
        <v>193</v>
      </c>
      <c r="D1294" s="116" t="s">
        <v>94</v>
      </c>
      <c r="E1294" s="116" t="s">
        <v>195</v>
      </c>
      <c r="F1294" s="117">
        <v>191.97</v>
      </c>
      <c r="G1294" s="118">
        <v>191.97</v>
      </c>
      <c r="H1294" s="122" t="b">
        <v>1</v>
      </c>
      <c r="I1294" s="113">
        <v>0</v>
      </c>
    </row>
    <row r="1295" spans="1:9">
      <c r="A1295" s="114">
        <v>46203</v>
      </c>
      <c r="B1295" s="115">
        <v>46112</v>
      </c>
      <c r="C1295" s="116" t="s">
        <v>193</v>
      </c>
      <c r="D1295" s="116" t="s">
        <v>86</v>
      </c>
      <c r="E1295" s="116" t="s">
        <v>196</v>
      </c>
      <c r="F1295" s="117">
        <v>28899.26</v>
      </c>
      <c r="G1295" s="118">
        <v>28899.26</v>
      </c>
      <c r="H1295" s="122" t="b">
        <v>1</v>
      </c>
      <c r="I1295" s="113">
        <v>0</v>
      </c>
    </row>
    <row r="1296" spans="1:9">
      <c r="A1296" s="114">
        <v>46203</v>
      </c>
      <c r="B1296" s="115">
        <v>46112</v>
      </c>
      <c r="C1296" s="116" t="s">
        <v>193</v>
      </c>
      <c r="D1296" s="116" t="s">
        <v>86</v>
      </c>
      <c r="E1296" s="116" t="s">
        <v>197</v>
      </c>
      <c r="F1296" s="117">
        <v>2744102.29</v>
      </c>
      <c r="G1296" s="118">
        <v>2727435.63</v>
      </c>
      <c r="H1296" s="122" t="b">
        <v>0</v>
      </c>
      <c r="I1296" s="113">
        <v>-16666.660000000149</v>
      </c>
    </row>
    <row r="1297" spans="1:9">
      <c r="A1297" s="114">
        <v>46203</v>
      </c>
      <c r="B1297" s="115">
        <v>46112</v>
      </c>
      <c r="C1297" s="116" t="s">
        <v>193</v>
      </c>
      <c r="D1297" s="116" t="s">
        <v>86</v>
      </c>
      <c r="E1297" s="116" t="s">
        <v>198</v>
      </c>
      <c r="F1297" s="117">
        <v>81809.86</v>
      </c>
      <c r="G1297" s="118">
        <v>98476.52</v>
      </c>
      <c r="H1297" s="122" t="b">
        <v>0</v>
      </c>
      <c r="I1297" s="113">
        <v>16666.660000000003</v>
      </c>
    </row>
    <row r="1298" spans="1:9">
      <c r="A1298" s="114">
        <v>46203</v>
      </c>
      <c r="B1298" s="115">
        <v>46112</v>
      </c>
      <c r="C1298" s="116" t="s">
        <v>193</v>
      </c>
      <c r="D1298" s="116" t="s">
        <v>87</v>
      </c>
      <c r="E1298" s="116" t="s">
        <v>88</v>
      </c>
      <c r="F1298" s="117">
        <v>1966.18</v>
      </c>
      <c r="G1298" s="118">
        <v>1966.18</v>
      </c>
      <c r="H1298" s="122" t="b">
        <v>1</v>
      </c>
      <c r="I1298" s="113">
        <v>0</v>
      </c>
    </row>
    <row r="1299" spans="1:9">
      <c r="A1299" s="114">
        <v>46203</v>
      </c>
      <c r="B1299" s="115">
        <v>46112</v>
      </c>
      <c r="C1299" s="116" t="s">
        <v>193</v>
      </c>
      <c r="D1299" s="116" t="s">
        <v>87</v>
      </c>
      <c r="E1299" s="116" t="s">
        <v>199</v>
      </c>
      <c r="F1299" s="117">
        <v>103408.69</v>
      </c>
      <c r="G1299" s="118">
        <v>103408.69</v>
      </c>
      <c r="H1299" s="122" t="b">
        <v>1</v>
      </c>
      <c r="I1299" s="113">
        <v>0</v>
      </c>
    </row>
    <row r="1300" spans="1:9">
      <c r="A1300" s="114">
        <v>46203</v>
      </c>
      <c r="B1300" s="115">
        <v>46112</v>
      </c>
      <c r="C1300" s="116" t="s">
        <v>193</v>
      </c>
      <c r="D1300" s="116" t="s">
        <v>87</v>
      </c>
      <c r="E1300" s="116" t="s">
        <v>200</v>
      </c>
      <c r="F1300" s="117">
        <v>15023.24</v>
      </c>
      <c r="G1300" s="118">
        <v>15023.24</v>
      </c>
      <c r="H1300" s="122" t="b">
        <v>1</v>
      </c>
      <c r="I1300" s="113">
        <v>0</v>
      </c>
    </row>
    <row r="1301" spans="1:9">
      <c r="A1301" s="114">
        <v>46203</v>
      </c>
      <c r="B1301" s="115">
        <v>46112</v>
      </c>
      <c r="C1301" s="116" t="s">
        <v>193</v>
      </c>
      <c r="D1301" s="116" t="s">
        <v>87</v>
      </c>
      <c r="E1301" s="116" t="s">
        <v>201</v>
      </c>
      <c r="F1301" s="117">
        <v>13404.06</v>
      </c>
      <c r="G1301" s="118">
        <v>13404.06</v>
      </c>
      <c r="H1301" s="122" t="b">
        <v>1</v>
      </c>
      <c r="I1301" s="113">
        <v>0</v>
      </c>
    </row>
    <row r="1302" spans="1:9">
      <c r="A1302" s="114">
        <v>46203</v>
      </c>
      <c r="B1302" s="115">
        <v>46112</v>
      </c>
      <c r="C1302" s="116" t="s">
        <v>193</v>
      </c>
      <c r="D1302" s="116" t="s">
        <v>87</v>
      </c>
      <c r="E1302" s="116" t="s">
        <v>202</v>
      </c>
      <c r="F1302" s="117">
        <v>29500.95</v>
      </c>
      <c r="G1302" s="118">
        <v>29500.95</v>
      </c>
      <c r="H1302" s="122" t="b">
        <v>1</v>
      </c>
      <c r="I1302" s="113">
        <v>0</v>
      </c>
    </row>
    <row r="1303" spans="1:9">
      <c r="A1303" s="114">
        <v>46203</v>
      </c>
      <c r="B1303" s="115">
        <v>46112</v>
      </c>
      <c r="C1303" s="116" t="s">
        <v>193</v>
      </c>
      <c r="D1303" s="116" t="s">
        <v>87</v>
      </c>
      <c r="E1303" s="116" t="s">
        <v>203</v>
      </c>
      <c r="F1303" s="117">
        <v>16984.64</v>
      </c>
      <c r="G1303" s="118">
        <v>16984.64</v>
      </c>
      <c r="H1303" s="122" t="b">
        <v>1</v>
      </c>
      <c r="I1303" s="113">
        <v>0</v>
      </c>
    </row>
    <row r="1304" spans="1:9">
      <c r="A1304" s="114">
        <v>46203</v>
      </c>
      <c r="B1304" s="115">
        <v>46112</v>
      </c>
      <c r="C1304" s="116" t="s">
        <v>193</v>
      </c>
      <c r="D1304" s="116" t="s">
        <v>87</v>
      </c>
      <c r="E1304" s="116" t="s">
        <v>204</v>
      </c>
      <c r="F1304" s="117">
        <v>10751.44</v>
      </c>
      <c r="G1304" s="118">
        <v>10751.44</v>
      </c>
      <c r="H1304" s="122" t="b">
        <v>1</v>
      </c>
      <c r="I1304" s="113">
        <v>0</v>
      </c>
    </row>
    <row r="1305" spans="1:9">
      <c r="A1305" s="114">
        <v>46203</v>
      </c>
      <c r="B1305" s="115">
        <v>46112</v>
      </c>
      <c r="C1305" s="116" t="s">
        <v>193</v>
      </c>
      <c r="D1305" s="116" t="s">
        <v>87</v>
      </c>
      <c r="E1305" s="116" t="s">
        <v>205</v>
      </c>
      <c r="F1305" s="117">
        <v>55118.02</v>
      </c>
      <c r="G1305" s="118">
        <v>55118.02</v>
      </c>
      <c r="H1305" s="122" t="b">
        <v>1</v>
      </c>
      <c r="I1305" s="113">
        <v>0</v>
      </c>
    </row>
    <row r="1306" spans="1:9">
      <c r="A1306" s="114">
        <v>46203</v>
      </c>
      <c r="B1306" s="115">
        <v>46112</v>
      </c>
      <c r="C1306" s="116" t="s">
        <v>206</v>
      </c>
      <c r="D1306" s="116" t="s">
        <v>86</v>
      </c>
      <c r="E1306" s="116" t="s">
        <v>207</v>
      </c>
      <c r="F1306" s="117">
        <v>242846.81</v>
      </c>
      <c r="G1306" s="118">
        <v>242846.81</v>
      </c>
      <c r="H1306" s="122" t="b">
        <v>1</v>
      </c>
      <c r="I1306" s="113">
        <v>0</v>
      </c>
    </row>
    <row r="1307" spans="1:9">
      <c r="A1307" s="114">
        <v>46203</v>
      </c>
      <c r="B1307" s="115">
        <v>46112</v>
      </c>
      <c r="C1307" s="116" t="s">
        <v>206</v>
      </c>
      <c r="D1307" s="116" t="s">
        <v>87</v>
      </c>
      <c r="E1307" s="116" t="s">
        <v>208</v>
      </c>
      <c r="F1307" s="117">
        <v>14378.46</v>
      </c>
      <c r="G1307" s="118">
        <v>14378.46</v>
      </c>
      <c r="H1307" s="122" t="b">
        <v>1</v>
      </c>
      <c r="I1307" s="113">
        <v>0</v>
      </c>
    </row>
    <row r="1308" spans="1:9">
      <c r="A1308" s="114">
        <v>46203</v>
      </c>
      <c r="B1308" s="115">
        <v>46112</v>
      </c>
      <c r="C1308" s="116" t="s">
        <v>209</v>
      </c>
      <c r="D1308" s="116" t="s">
        <v>86</v>
      </c>
      <c r="E1308" s="116" t="s">
        <v>210</v>
      </c>
      <c r="F1308" s="117">
        <v>23518.57</v>
      </c>
      <c r="G1308" s="118">
        <v>23518.57</v>
      </c>
      <c r="H1308" s="122" t="b">
        <v>1</v>
      </c>
      <c r="I1308" s="113">
        <v>0</v>
      </c>
    </row>
    <row r="1309" spans="1:9">
      <c r="A1309" s="107">
        <v>46203</v>
      </c>
      <c r="B1309" s="108">
        <v>46112</v>
      </c>
      <c r="C1309" s="109" t="s">
        <v>209</v>
      </c>
      <c r="D1309" s="109" t="s">
        <v>86</v>
      </c>
      <c r="E1309" s="109" t="s">
        <v>211</v>
      </c>
      <c r="F1309" s="110">
        <v>75336.02</v>
      </c>
      <c r="G1309" s="111">
        <v>75336.02</v>
      </c>
      <c r="H1309" s="122" t="b">
        <v>1</v>
      </c>
      <c r="I1309" s="113">
        <v>0</v>
      </c>
    </row>
    <row r="1310" spans="1:9">
      <c r="A1310" s="114">
        <v>46203</v>
      </c>
      <c r="B1310" s="115">
        <v>46112</v>
      </c>
      <c r="C1310" s="116" t="s">
        <v>209</v>
      </c>
      <c r="D1310" s="116" t="s">
        <v>86</v>
      </c>
      <c r="E1310" s="116" t="s">
        <v>212</v>
      </c>
      <c r="F1310" s="117">
        <v>18329.5</v>
      </c>
      <c r="G1310" s="118">
        <v>18329.5</v>
      </c>
      <c r="H1310" s="122" t="b">
        <v>1</v>
      </c>
      <c r="I1310" s="113">
        <v>0</v>
      </c>
    </row>
    <row r="1311" spans="1:9">
      <c r="A1311" s="114">
        <v>46203</v>
      </c>
      <c r="B1311" s="115">
        <v>46112</v>
      </c>
      <c r="C1311" s="116" t="s">
        <v>209</v>
      </c>
      <c r="D1311" s="116" t="s">
        <v>86</v>
      </c>
      <c r="E1311" s="116" t="s">
        <v>213</v>
      </c>
      <c r="F1311" s="117">
        <v>1008.35</v>
      </c>
      <c r="G1311" s="118">
        <v>1008.35</v>
      </c>
      <c r="H1311" s="122" t="b">
        <v>1</v>
      </c>
      <c r="I1311" s="113">
        <v>0</v>
      </c>
    </row>
    <row r="1312" spans="1:9">
      <c r="A1312" s="114">
        <v>46203</v>
      </c>
      <c r="B1312" s="115">
        <v>46112</v>
      </c>
      <c r="C1312" s="116" t="s">
        <v>209</v>
      </c>
      <c r="D1312" s="116" t="s">
        <v>86</v>
      </c>
      <c r="E1312" s="116" t="s">
        <v>214</v>
      </c>
      <c r="F1312" s="117">
        <v>2379047.8199999998</v>
      </c>
      <c r="G1312" s="118">
        <v>2379047.8199999998</v>
      </c>
      <c r="H1312" s="122" t="b">
        <v>1</v>
      </c>
      <c r="I1312" s="113">
        <v>0</v>
      </c>
    </row>
    <row r="1313" spans="1:9">
      <c r="A1313" s="114">
        <v>46203</v>
      </c>
      <c r="B1313" s="115">
        <v>46112</v>
      </c>
      <c r="C1313" s="116" t="s">
        <v>209</v>
      </c>
      <c r="D1313" s="116" t="s">
        <v>86</v>
      </c>
      <c r="E1313" s="116" t="s">
        <v>215</v>
      </c>
      <c r="F1313" s="117">
        <v>152862.68</v>
      </c>
      <c r="G1313" s="118">
        <v>152862.68</v>
      </c>
      <c r="H1313" s="122" t="b">
        <v>1</v>
      </c>
      <c r="I1313" s="113">
        <v>0</v>
      </c>
    </row>
    <row r="1314" spans="1:9">
      <c r="A1314" s="114">
        <v>46203</v>
      </c>
      <c r="B1314" s="115">
        <v>46112</v>
      </c>
      <c r="C1314" s="116" t="s">
        <v>209</v>
      </c>
      <c r="D1314" s="116" t="s">
        <v>86</v>
      </c>
      <c r="E1314" s="116" t="s">
        <v>216</v>
      </c>
      <c r="F1314" s="117">
        <v>54013.94</v>
      </c>
      <c r="G1314" s="118">
        <v>54013.94</v>
      </c>
      <c r="H1314" s="122" t="b">
        <v>1</v>
      </c>
      <c r="I1314" s="113">
        <v>0</v>
      </c>
    </row>
    <row r="1315" spans="1:9">
      <c r="A1315" s="114">
        <v>46203</v>
      </c>
      <c r="B1315" s="115">
        <v>46112</v>
      </c>
      <c r="C1315" s="116" t="s">
        <v>209</v>
      </c>
      <c r="D1315" s="116" t="s">
        <v>86</v>
      </c>
      <c r="E1315" s="116" t="s">
        <v>217</v>
      </c>
      <c r="F1315" s="117">
        <v>105816.51</v>
      </c>
      <c r="G1315" s="118">
        <v>105816.51</v>
      </c>
      <c r="H1315" s="122" t="b">
        <v>1</v>
      </c>
      <c r="I1315" s="113">
        <v>0</v>
      </c>
    </row>
    <row r="1316" spans="1:9">
      <c r="A1316" s="114">
        <v>46203</v>
      </c>
      <c r="B1316" s="115">
        <v>46112</v>
      </c>
      <c r="C1316" s="116" t="s">
        <v>209</v>
      </c>
      <c r="D1316" s="116" t="s">
        <v>87</v>
      </c>
      <c r="E1316" s="116" t="s">
        <v>218</v>
      </c>
      <c r="F1316" s="117">
        <v>1859.63</v>
      </c>
      <c r="G1316" s="118">
        <v>1859.63</v>
      </c>
      <c r="H1316" s="122" t="b">
        <v>1</v>
      </c>
      <c r="I1316" s="113">
        <v>0</v>
      </c>
    </row>
    <row r="1317" spans="1:9">
      <c r="A1317" s="114">
        <v>46203</v>
      </c>
      <c r="B1317" s="115">
        <v>46112</v>
      </c>
      <c r="C1317" s="116" t="s">
        <v>209</v>
      </c>
      <c r="D1317" s="116" t="s">
        <v>87</v>
      </c>
      <c r="E1317" s="116" t="s">
        <v>219</v>
      </c>
      <c r="F1317" s="117">
        <v>1268.54</v>
      </c>
      <c r="G1317" s="118">
        <v>1268.54</v>
      </c>
      <c r="H1317" s="122" t="b">
        <v>1</v>
      </c>
      <c r="I1317" s="113">
        <v>0</v>
      </c>
    </row>
    <row r="1318" spans="1:9">
      <c r="A1318" s="114">
        <v>46203</v>
      </c>
      <c r="B1318" s="115">
        <v>46112</v>
      </c>
      <c r="C1318" s="116" t="s">
        <v>209</v>
      </c>
      <c r="D1318" s="116" t="s">
        <v>87</v>
      </c>
      <c r="E1318" s="116" t="s">
        <v>220</v>
      </c>
      <c r="F1318" s="117">
        <v>20594.59</v>
      </c>
      <c r="G1318" s="118">
        <v>20594.59</v>
      </c>
      <c r="H1318" s="122" t="b">
        <v>1</v>
      </c>
      <c r="I1318" s="113">
        <v>0</v>
      </c>
    </row>
    <row r="1319" spans="1:9">
      <c r="A1319" s="114">
        <v>46203</v>
      </c>
      <c r="B1319" s="115">
        <v>46112</v>
      </c>
      <c r="C1319" s="116" t="s">
        <v>209</v>
      </c>
      <c r="D1319" s="116" t="s">
        <v>87</v>
      </c>
      <c r="E1319" s="116" t="s">
        <v>221</v>
      </c>
      <c r="F1319" s="117">
        <v>12047.58</v>
      </c>
      <c r="G1319" s="118">
        <v>12047.58</v>
      </c>
      <c r="H1319" s="122" t="b">
        <v>1</v>
      </c>
      <c r="I1319" s="113">
        <v>0</v>
      </c>
    </row>
    <row r="1320" spans="1:9">
      <c r="A1320" s="114">
        <v>46203</v>
      </c>
      <c r="B1320" s="115">
        <v>46112</v>
      </c>
      <c r="C1320" s="116" t="s">
        <v>209</v>
      </c>
      <c r="D1320" s="116" t="s">
        <v>87</v>
      </c>
      <c r="E1320" s="116" t="s">
        <v>222</v>
      </c>
      <c r="F1320" s="117">
        <v>5351.69</v>
      </c>
      <c r="G1320" s="118">
        <v>5351.69</v>
      </c>
      <c r="H1320" s="122" t="b">
        <v>1</v>
      </c>
      <c r="I1320" s="113">
        <v>0</v>
      </c>
    </row>
    <row r="1321" spans="1:9">
      <c r="A1321" s="114">
        <v>46203</v>
      </c>
      <c r="B1321" s="115">
        <v>46112</v>
      </c>
      <c r="C1321" s="116" t="s">
        <v>209</v>
      </c>
      <c r="D1321" s="116" t="s">
        <v>87</v>
      </c>
      <c r="E1321" s="116" t="s">
        <v>223</v>
      </c>
      <c r="F1321" s="117">
        <v>596.09</v>
      </c>
      <c r="G1321" s="118">
        <v>596.09</v>
      </c>
      <c r="H1321" s="122" t="b">
        <v>1</v>
      </c>
      <c r="I1321" s="113">
        <v>0</v>
      </c>
    </row>
    <row r="1322" spans="1:9">
      <c r="A1322" s="114">
        <v>46203</v>
      </c>
      <c r="B1322" s="115">
        <v>46112</v>
      </c>
      <c r="C1322" s="116" t="s">
        <v>224</v>
      </c>
      <c r="D1322" s="116" t="s">
        <v>86</v>
      </c>
      <c r="E1322" s="116" t="s">
        <v>225</v>
      </c>
      <c r="F1322" s="117">
        <v>60776.17</v>
      </c>
      <c r="G1322" s="118">
        <v>60776.17</v>
      </c>
      <c r="H1322" s="122" t="b">
        <v>1</v>
      </c>
      <c r="I1322" s="113">
        <v>0</v>
      </c>
    </row>
    <row r="1323" spans="1:9">
      <c r="A1323" s="114">
        <v>46203</v>
      </c>
      <c r="B1323" s="115">
        <v>46112</v>
      </c>
      <c r="C1323" s="116" t="s">
        <v>224</v>
      </c>
      <c r="D1323" s="116" t="s">
        <v>86</v>
      </c>
      <c r="E1323" s="116" t="s">
        <v>226</v>
      </c>
      <c r="F1323" s="117">
        <v>333862.88</v>
      </c>
      <c r="G1323" s="118">
        <v>333862.88</v>
      </c>
      <c r="H1323" s="122" t="b">
        <v>1</v>
      </c>
      <c r="I1323" s="113">
        <v>0</v>
      </c>
    </row>
    <row r="1324" spans="1:9">
      <c r="A1324" s="114">
        <v>46203</v>
      </c>
      <c r="B1324" s="115">
        <v>46112</v>
      </c>
      <c r="C1324" s="116" t="s">
        <v>224</v>
      </c>
      <c r="D1324" s="116" t="s">
        <v>87</v>
      </c>
      <c r="E1324" s="116" t="s">
        <v>227</v>
      </c>
      <c r="F1324" s="117">
        <v>43409.57</v>
      </c>
      <c r="G1324" s="118">
        <v>43409.57</v>
      </c>
      <c r="H1324" s="122" t="b">
        <v>1</v>
      </c>
      <c r="I1324" s="113">
        <v>0</v>
      </c>
    </row>
    <row r="1325" spans="1:9">
      <c r="A1325" s="114">
        <v>46203</v>
      </c>
      <c r="B1325" s="115">
        <v>46112</v>
      </c>
      <c r="C1325" s="116" t="s">
        <v>228</v>
      </c>
      <c r="D1325" s="116" t="s">
        <v>86</v>
      </c>
      <c r="E1325" s="116" t="s">
        <v>229</v>
      </c>
      <c r="F1325" s="117">
        <v>1872726.74</v>
      </c>
      <c r="G1325" s="118">
        <v>1872726.74</v>
      </c>
      <c r="H1325" s="122" t="b">
        <v>1</v>
      </c>
      <c r="I1325" s="113">
        <v>0</v>
      </c>
    </row>
    <row r="1326" spans="1:9">
      <c r="A1326" s="114">
        <v>46203</v>
      </c>
      <c r="B1326" s="115">
        <v>46112</v>
      </c>
      <c r="C1326" s="116" t="s">
        <v>228</v>
      </c>
      <c r="D1326" s="116" t="s">
        <v>87</v>
      </c>
      <c r="E1326" s="116" t="s">
        <v>88</v>
      </c>
      <c r="F1326" s="117">
        <v>676.73</v>
      </c>
      <c r="G1326" s="118">
        <v>676.73</v>
      </c>
      <c r="H1326" s="122" t="b">
        <v>1</v>
      </c>
      <c r="I1326" s="113">
        <v>0</v>
      </c>
    </row>
    <row r="1327" spans="1:9">
      <c r="A1327" s="114">
        <v>46203</v>
      </c>
      <c r="B1327" s="115">
        <v>46112</v>
      </c>
      <c r="C1327" s="116" t="s">
        <v>230</v>
      </c>
      <c r="D1327" s="116" t="s">
        <v>94</v>
      </c>
      <c r="E1327" s="116" t="s">
        <v>231</v>
      </c>
      <c r="F1327" s="117">
        <v>10995.33</v>
      </c>
      <c r="G1327" s="118">
        <v>10995.33</v>
      </c>
      <c r="H1327" s="122" t="b">
        <v>1</v>
      </c>
      <c r="I1327" s="113">
        <v>0</v>
      </c>
    </row>
    <row r="1328" spans="1:9">
      <c r="A1328" s="114">
        <v>46203</v>
      </c>
      <c r="B1328" s="115">
        <v>46112</v>
      </c>
      <c r="C1328" s="116" t="s">
        <v>230</v>
      </c>
      <c r="D1328" s="116" t="s">
        <v>94</v>
      </c>
      <c r="E1328" s="116" t="s">
        <v>232</v>
      </c>
      <c r="F1328" s="117">
        <v>5324.45</v>
      </c>
      <c r="G1328" s="118">
        <v>5324.45</v>
      </c>
      <c r="H1328" s="122" t="b">
        <v>1</v>
      </c>
      <c r="I1328" s="113">
        <v>0</v>
      </c>
    </row>
    <row r="1329" spans="1:9">
      <c r="A1329" s="114">
        <v>46203</v>
      </c>
      <c r="B1329" s="115">
        <v>46112</v>
      </c>
      <c r="C1329" s="116" t="s">
        <v>230</v>
      </c>
      <c r="D1329" s="116" t="s">
        <v>86</v>
      </c>
      <c r="E1329" s="116" t="s">
        <v>233</v>
      </c>
      <c r="F1329" s="117">
        <v>9721761.1699999999</v>
      </c>
      <c r="G1329" s="118">
        <v>9721761.1699999999</v>
      </c>
      <c r="H1329" s="122" t="b">
        <v>1</v>
      </c>
      <c r="I1329" s="113">
        <v>0</v>
      </c>
    </row>
    <row r="1330" spans="1:9">
      <c r="A1330" s="107">
        <v>46203</v>
      </c>
      <c r="B1330" s="108">
        <v>46112</v>
      </c>
      <c r="C1330" s="109" t="s">
        <v>230</v>
      </c>
      <c r="D1330" s="109" t="s">
        <v>86</v>
      </c>
      <c r="E1330" s="109" t="s">
        <v>234</v>
      </c>
      <c r="F1330" s="110">
        <v>3913989.34</v>
      </c>
      <c r="G1330" s="111">
        <v>3913989.34</v>
      </c>
      <c r="H1330" s="122" t="b">
        <v>1</v>
      </c>
      <c r="I1330" s="113">
        <v>0</v>
      </c>
    </row>
    <row r="1331" spans="1:9">
      <c r="A1331" s="114">
        <v>46203</v>
      </c>
      <c r="B1331" s="115">
        <v>46112</v>
      </c>
      <c r="C1331" s="116" t="s">
        <v>230</v>
      </c>
      <c r="D1331" s="116" t="s">
        <v>86</v>
      </c>
      <c r="E1331" s="116" t="s">
        <v>235</v>
      </c>
      <c r="F1331" s="117">
        <v>16029850.029999999</v>
      </c>
      <c r="G1331" s="118">
        <v>16029850.029999999</v>
      </c>
      <c r="H1331" s="122" t="b">
        <v>1</v>
      </c>
      <c r="I1331" s="113">
        <v>0</v>
      </c>
    </row>
    <row r="1332" spans="1:9">
      <c r="A1332" s="114">
        <v>46203</v>
      </c>
      <c r="B1332" s="115">
        <v>46112</v>
      </c>
      <c r="C1332" s="116" t="s">
        <v>230</v>
      </c>
      <c r="D1332" s="116" t="s">
        <v>87</v>
      </c>
      <c r="E1332" s="116" t="s">
        <v>88</v>
      </c>
      <c r="F1332" s="117">
        <v>28951.42</v>
      </c>
      <c r="G1332" s="118">
        <v>28951.42</v>
      </c>
      <c r="H1332" s="122" t="b">
        <v>1</v>
      </c>
      <c r="I1332" s="113">
        <v>0</v>
      </c>
    </row>
    <row r="1333" spans="1:9">
      <c r="A1333" s="114">
        <v>46203</v>
      </c>
      <c r="B1333" s="115">
        <v>46112</v>
      </c>
      <c r="C1333" s="116" t="s">
        <v>230</v>
      </c>
      <c r="D1333" s="116" t="s">
        <v>87</v>
      </c>
      <c r="E1333" s="116" t="s">
        <v>236</v>
      </c>
      <c r="F1333" s="117">
        <v>177605.16</v>
      </c>
      <c r="G1333" s="118">
        <v>177605.16</v>
      </c>
      <c r="H1333" s="122" t="b">
        <v>1</v>
      </c>
      <c r="I1333" s="113">
        <v>0</v>
      </c>
    </row>
    <row r="1334" spans="1:9">
      <c r="A1334" s="114">
        <v>46203</v>
      </c>
      <c r="B1334" s="115">
        <v>46112</v>
      </c>
      <c r="C1334" s="116" t="s">
        <v>230</v>
      </c>
      <c r="D1334" s="116" t="s">
        <v>87</v>
      </c>
      <c r="E1334" s="116" t="s">
        <v>237</v>
      </c>
      <c r="F1334" s="117">
        <v>467166.66</v>
      </c>
      <c r="G1334" s="118">
        <v>467166.66</v>
      </c>
      <c r="H1334" s="122" t="b">
        <v>1</v>
      </c>
      <c r="I1334" s="113">
        <v>0</v>
      </c>
    </row>
    <row r="1335" spans="1:9">
      <c r="A1335" s="114">
        <v>46203</v>
      </c>
      <c r="B1335" s="115">
        <v>46112</v>
      </c>
      <c r="C1335" s="116" t="s">
        <v>230</v>
      </c>
      <c r="D1335" s="116" t="s">
        <v>87</v>
      </c>
      <c r="E1335" s="116" t="s">
        <v>238</v>
      </c>
      <c r="F1335" s="117">
        <v>48932</v>
      </c>
      <c r="G1335" s="118">
        <v>57085.21</v>
      </c>
      <c r="H1335" s="122" t="b">
        <v>0</v>
      </c>
      <c r="I1335" s="113">
        <v>8153.2099999999991</v>
      </c>
    </row>
    <row r="1336" spans="1:9">
      <c r="A1336" s="114">
        <v>46203</v>
      </c>
      <c r="B1336" s="115">
        <v>46112</v>
      </c>
      <c r="C1336" s="116" t="s">
        <v>230</v>
      </c>
      <c r="D1336" s="116" t="s">
        <v>87</v>
      </c>
      <c r="E1336" s="116" t="s">
        <v>239</v>
      </c>
      <c r="F1336" s="117">
        <v>1156449.68</v>
      </c>
      <c r="G1336" s="118">
        <v>1148296.47</v>
      </c>
      <c r="H1336" s="122" t="b">
        <v>0</v>
      </c>
      <c r="I1336" s="113">
        <v>-8153.2099999999627</v>
      </c>
    </row>
    <row r="1337" spans="1:9">
      <c r="A1337" s="114">
        <v>46203</v>
      </c>
      <c r="B1337" s="115">
        <v>46112</v>
      </c>
      <c r="C1337" s="116" t="s">
        <v>240</v>
      </c>
      <c r="D1337" s="116" t="s">
        <v>86</v>
      </c>
      <c r="E1337" s="116" t="s">
        <v>241</v>
      </c>
      <c r="F1337" s="117">
        <v>306582.43</v>
      </c>
      <c r="G1337" s="118">
        <v>306582.43</v>
      </c>
      <c r="H1337" s="122" t="b">
        <v>1</v>
      </c>
      <c r="I1337" s="113">
        <v>0</v>
      </c>
    </row>
    <row r="1338" spans="1:9">
      <c r="A1338" s="107">
        <v>46203</v>
      </c>
      <c r="B1338" s="108">
        <v>46112</v>
      </c>
      <c r="C1338" s="109" t="s">
        <v>240</v>
      </c>
      <c r="D1338" s="109" t="s">
        <v>86</v>
      </c>
      <c r="E1338" s="109" t="s">
        <v>242</v>
      </c>
      <c r="F1338" s="110">
        <v>4466.63</v>
      </c>
      <c r="G1338" s="111">
        <v>4466.63</v>
      </c>
      <c r="H1338" s="122" t="b">
        <v>1</v>
      </c>
      <c r="I1338" s="113">
        <v>0</v>
      </c>
    </row>
    <row r="1339" spans="1:9">
      <c r="A1339" s="114">
        <v>46203</v>
      </c>
      <c r="B1339" s="115">
        <v>46112</v>
      </c>
      <c r="C1339" s="116" t="s">
        <v>240</v>
      </c>
      <c r="D1339" s="116" t="s">
        <v>86</v>
      </c>
      <c r="E1339" s="116" t="s">
        <v>243</v>
      </c>
      <c r="F1339" s="117">
        <v>22910.36</v>
      </c>
      <c r="G1339" s="118">
        <v>22910.36</v>
      </c>
      <c r="H1339" s="122" t="b">
        <v>1</v>
      </c>
      <c r="I1339" s="113">
        <v>0</v>
      </c>
    </row>
    <row r="1340" spans="1:9">
      <c r="A1340" s="114">
        <v>46203</v>
      </c>
      <c r="B1340" s="115">
        <v>46112</v>
      </c>
      <c r="C1340" s="116" t="s">
        <v>240</v>
      </c>
      <c r="D1340" s="116" t="s">
        <v>86</v>
      </c>
      <c r="E1340" s="116" t="s">
        <v>244</v>
      </c>
      <c r="F1340" s="117">
        <v>11522.76</v>
      </c>
      <c r="G1340" s="118">
        <v>11522.76</v>
      </c>
      <c r="H1340" s="122" t="b">
        <v>1</v>
      </c>
      <c r="I1340" s="113">
        <v>0</v>
      </c>
    </row>
    <row r="1341" spans="1:9">
      <c r="A1341" s="114">
        <v>46203</v>
      </c>
      <c r="B1341" s="115">
        <v>46112</v>
      </c>
      <c r="C1341" s="116" t="s">
        <v>240</v>
      </c>
      <c r="D1341" s="116" t="s">
        <v>86</v>
      </c>
      <c r="E1341" s="116" t="s">
        <v>245</v>
      </c>
      <c r="F1341" s="117">
        <v>737140.5</v>
      </c>
      <c r="G1341" s="118">
        <v>737140.5</v>
      </c>
      <c r="H1341" s="122" t="b">
        <v>1</v>
      </c>
      <c r="I1341" s="113">
        <v>0</v>
      </c>
    </row>
    <row r="1342" spans="1:9">
      <c r="A1342" s="114">
        <v>46203</v>
      </c>
      <c r="B1342" s="115">
        <v>46112</v>
      </c>
      <c r="C1342" s="116" t="s">
        <v>240</v>
      </c>
      <c r="D1342" s="116" t="s">
        <v>87</v>
      </c>
      <c r="E1342" s="116" t="s">
        <v>246</v>
      </c>
      <c r="F1342" s="117">
        <v>87429.67</v>
      </c>
      <c r="G1342" s="118">
        <v>87429.67</v>
      </c>
      <c r="H1342" s="122" t="b">
        <v>1</v>
      </c>
      <c r="I1342" s="113">
        <v>0</v>
      </c>
    </row>
    <row r="1343" spans="1:9">
      <c r="A1343" s="114">
        <v>46203</v>
      </c>
      <c r="B1343" s="115">
        <v>46142</v>
      </c>
      <c r="C1343" s="116" t="s">
        <v>85</v>
      </c>
      <c r="D1343" s="116" t="s">
        <v>86</v>
      </c>
      <c r="E1343" s="116" t="s">
        <v>85</v>
      </c>
      <c r="F1343" s="117">
        <v>3638897.04</v>
      </c>
      <c r="G1343" s="118">
        <v>3638897.04</v>
      </c>
      <c r="H1343" s="116" t="b">
        <v>1</v>
      </c>
      <c r="I1343" s="113">
        <v>0</v>
      </c>
    </row>
    <row r="1344" spans="1:9">
      <c r="A1344" s="120">
        <v>46203</v>
      </c>
      <c r="B1344" s="121">
        <v>46142</v>
      </c>
      <c r="C1344" s="122" t="s">
        <v>85</v>
      </c>
      <c r="D1344" s="122" t="s">
        <v>87</v>
      </c>
      <c r="E1344" s="122" t="s">
        <v>88</v>
      </c>
      <c r="F1344" s="123">
        <v>4662.95</v>
      </c>
      <c r="G1344" s="124">
        <v>4662.95</v>
      </c>
      <c r="H1344" s="122" t="b">
        <v>1</v>
      </c>
      <c r="I1344" s="113">
        <v>0</v>
      </c>
    </row>
    <row r="1345" spans="1:9">
      <c r="A1345" s="120">
        <v>46203</v>
      </c>
      <c r="B1345" s="121">
        <v>46142</v>
      </c>
      <c r="C1345" s="122" t="s">
        <v>89</v>
      </c>
      <c r="D1345" s="122" t="s">
        <v>86</v>
      </c>
      <c r="E1345" s="122" t="s">
        <v>90</v>
      </c>
      <c r="F1345" s="123">
        <v>779570.26</v>
      </c>
      <c r="G1345" s="124">
        <v>779570.26</v>
      </c>
      <c r="H1345" s="122" t="b">
        <v>1</v>
      </c>
      <c r="I1345" s="113">
        <v>0</v>
      </c>
    </row>
    <row r="1346" spans="1:9">
      <c r="A1346" s="120">
        <v>46203</v>
      </c>
      <c r="B1346" s="121">
        <v>46142</v>
      </c>
      <c r="C1346" s="122" t="s">
        <v>89</v>
      </c>
      <c r="D1346" s="122" t="s">
        <v>86</v>
      </c>
      <c r="E1346" s="122" t="s">
        <v>91</v>
      </c>
      <c r="F1346" s="123">
        <v>224130.99</v>
      </c>
      <c r="G1346" s="124">
        <v>224130.99</v>
      </c>
      <c r="H1346" s="122" t="b">
        <v>1</v>
      </c>
      <c r="I1346" s="113">
        <v>0</v>
      </c>
    </row>
    <row r="1347" spans="1:9">
      <c r="A1347" s="120">
        <v>46203</v>
      </c>
      <c r="B1347" s="121">
        <v>46142</v>
      </c>
      <c r="C1347" s="122" t="s">
        <v>89</v>
      </c>
      <c r="D1347" s="122" t="s">
        <v>87</v>
      </c>
      <c r="E1347" s="122" t="s">
        <v>88</v>
      </c>
      <c r="F1347" s="123">
        <v>1172.1199999999999</v>
      </c>
      <c r="G1347" s="124">
        <v>1172.1199999999999</v>
      </c>
      <c r="H1347" s="122" t="b">
        <v>1</v>
      </c>
      <c r="I1347" s="113">
        <v>0</v>
      </c>
    </row>
    <row r="1348" spans="1:9">
      <c r="A1348" s="120">
        <v>46203</v>
      </c>
      <c r="B1348" s="121">
        <v>46142</v>
      </c>
      <c r="C1348" s="122" t="s">
        <v>89</v>
      </c>
      <c r="D1348" s="122" t="s">
        <v>87</v>
      </c>
      <c r="E1348" s="122" t="s">
        <v>92</v>
      </c>
      <c r="F1348" s="123">
        <v>38982.07</v>
      </c>
      <c r="G1348" s="124">
        <v>38982.07</v>
      </c>
      <c r="H1348" s="122" t="b">
        <v>1</v>
      </c>
      <c r="I1348" s="113">
        <v>0</v>
      </c>
    </row>
    <row r="1349" spans="1:9">
      <c r="A1349" s="120">
        <v>46203</v>
      </c>
      <c r="B1349" s="121">
        <v>46142</v>
      </c>
      <c r="C1349" s="122" t="s">
        <v>93</v>
      </c>
      <c r="D1349" s="122" t="s">
        <v>94</v>
      </c>
      <c r="E1349" s="122" t="s">
        <v>95</v>
      </c>
      <c r="F1349" s="123">
        <v>862.17</v>
      </c>
      <c r="G1349" s="124">
        <v>862.17</v>
      </c>
      <c r="H1349" s="122" t="b">
        <v>1</v>
      </c>
      <c r="I1349" s="113">
        <v>0</v>
      </c>
    </row>
    <row r="1350" spans="1:9">
      <c r="A1350" s="120">
        <v>46203</v>
      </c>
      <c r="B1350" s="121">
        <v>46142</v>
      </c>
      <c r="C1350" s="122" t="s">
        <v>93</v>
      </c>
      <c r="D1350" s="122" t="s">
        <v>86</v>
      </c>
      <c r="E1350" s="122" t="s">
        <v>96</v>
      </c>
      <c r="F1350" s="123">
        <v>1266288.51</v>
      </c>
      <c r="G1350" s="124">
        <v>1266288.51</v>
      </c>
      <c r="H1350" s="122" t="b">
        <v>1</v>
      </c>
      <c r="I1350" s="113">
        <v>0</v>
      </c>
    </row>
    <row r="1351" spans="1:9">
      <c r="A1351" s="120">
        <v>46203</v>
      </c>
      <c r="B1351" s="121">
        <v>46142</v>
      </c>
      <c r="C1351" s="122" t="s">
        <v>93</v>
      </c>
      <c r="D1351" s="122" t="s">
        <v>86</v>
      </c>
      <c r="E1351" s="122" t="s">
        <v>97</v>
      </c>
      <c r="F1351" s="123">
        <v>59210.54</v>
      </c>
      <c r="G1351" s="124">
        <v>59210.54</v>
      </c>
      <c r="H1351" s="122" t="b">
        <v>1</v>
      </c>
      <c r="I1351" s="113">
        <v>0</v>
      </c>
    </row>
    <row r="1352" spans="1:9">
      <c r="A1352" s="120">
        <v>46203</v>
      </c>
      <c r="B1352" s="121">
        <v>46142</v>
      </c>
      <c r="C1352" s="122" t="s">
        <v>93</v>
      </c>
      <c r="D1352" s="122" t="s">
        <v>86</v>
      </c>
      <c r="E1352" s="122" t="s">
        <v>98</v>
      </c>
      <c r="F1352" s="123">
        <v>49351917.020000003</v>
      </c>
      <c r="G1352" s="124">
        <v>49351917.020000003</v>
      </c>
      <c r="H1352" s="122" t="b">
        <v>1</v>
      </c>
      <c r="I1352" s="113">
        <v>0</v>
      </c>
    </row>
    <row r="1353" spans="1:9">
      <c r="A1353" s="120">
        <v>46203</v>
      </c>
      <c r="B1353" s="121">
        <v>46142</v>
      </c>
      <c r="C1353" s="122" t="s">
        <v>93</v>
      </c>
      <c r="D1353" s="122" t="s">
        <v>86</v>
      </c>
      <c r="E1353" s="122" t="s">
        <v>99</v>
      </c>
      <c r="F1353" s="123">
        <v>782656.67</v>
      </c>
      <c r="G1353" s="124">
        <v>782656.67</v>
      </c>
      <c r="H1353" s="122" t="b">
        <v>1</v>
      </c>
      <c r="I1353" s="113">
        <v>0</v>
      </c>
    </row>
    <row r="1354" spans="1:9">
      <c r="A1354" s="120">
        <v>46203</v>
      </c>
      <c r="B1354" s="121">
        <v>46142</v>
      </c>
      <c r="C1354" s="122" t="s">
        <v>93</v>
      </c>
      <c r="D1354" s="122" t="s">
        <v>86</v>
      </c>
      <c r="E1354" s="122" t="s">
        <v>100</v>
      </c>
      <c r="F1354" s="123">
        <v>14466289.58</v>
      </c>
      <c r="G1354" s="124">
        <v>14466289.58</v>
      </c>
      <c r="H1354" s="122" t="b">
        <v>1</v>
      </c>
      <c r="I1354" s="113">
        <v>0</v>
      </c>
    </row>
    <row r="1355" spans="1:9">
      <c r="A1355" s="120">
        <v>46203</v>
      </c>
      <c r="B1355" s="121">
        <v>46142</v>
      </c>
      <c r="C1355" s="122" t="s">
        <v>93</v>
      </c>
      <c r="D1355" s="122" t="s">
        <v>86</v>
      </c>
      <c r="E1355" s="122" t="s">
        <v>101</v>
      </c>
      <c r="F1355" s="123">
        <v>37225565.060000002</v>
      </c>
      <c r="G1355" s="124">
        <v>37225565.060000002</v>
      </c>
      <c r="H1355" s="122" t="b">
        <v>1</v>
      </c>
      <c r="I1355" s="113">
        <v>0</v>
      </c>
    </row>
    <row r="1356" spans="1:9">
      <c r="A1356" s="120">
        <v>46203</v>
      </c>
      <c r="B1356" s="121">
        <v>46142</v>
      </c>
      <c r="C1356" s="122" t="s">
        <v>93</v>
      </c>
      <c r="D1356" s="122" t="s">
        <v>86</v>
      </c>
      <c r="E1356" s="122" t="s">
        <v>102</v>
      </c>
      <c r="F1356" s="123">
        <v>972817.88</v>
      </c>
      <c r="G1356" s="124">
        <v>972817.88</v>
      </c>
      <c r="H1356" s="122" t="b">
        <v>1</v>
      </c>
      <c r="I1356" s="113">
        <v>0</v>
      </c>
    </row>
    <row r="1357" spans="1:9">
      <c r="A1357" s="120">
        <v>46203</v>
      </c>
      <c r="B1357" s="121">
        <v>46142</v>
      </c>
      <c r="C1357" s="122" t="s">
        <v>93</v>
      </c>
      <c r="D1357" s="122" t="s">
        <v>86</v>
      </c>
      <c r="E1357" s="122" t="s">
        <v>103</v>
      </c>
      <c r="F1357" s="123">
        <v>1226525.21</v>
      </c>
      <c r="G1357" s="124">
        <v>1226525.21</v>
      </c>
      <c r="H1357" s="122" t="b">
        <v>1</v>
      </c>
      <c r="I1357" s="113">
        <v>0</v>
      </c>
    </row>
    <row r="1358" spans="1:9">
      <c r="A1358" s="120">
        <v>46203</v>
      </c>
      <c r="B1358" s="121">
        <v>46142</v>
      </c>
      <c r="C1358" s="122" t="s">
        <v>93</v>
      </c>
      <c r="D1358" s="122" t="s">
        <v>86</v>
      </c>
      <c r="E1358" s="122" t="s">
        <v>104</v>
      </c>
      <c r="F1358" s="123">
        <v>91962.68</v>
      </c>
      <c r="G1358" s="124">
        <v>91962.68</v>
      </c>
      <c r="H1358" s="122" t="b">
        <v>1</v>
      </c>
      <c r="I1358" s="113">
        <v>0</v>
      </c>
    </row>
    <row r="1359" spans="1:9">
      <c r="A1359" s="120">
        <v>46203</v>
      </c>
      <c r="B1359" s="121">
        <v>46142</v>
      </c>
      <c r="C1359" s="122" t="s">
        <v>93</v>
      </c>
      <c r="D1359" s="122" t="s">
        <v>86</v>
      </c>
      <c r="E1359" s="122" t="s">
        <v>105</v>
      </c>
      <c r="F1359" s="123">
        <v>7782819.1200000001</v>
      </c>
      <c r="G1359" s="124">
        <v>7532819.1200000001</v>
      </c>
      <c r="H1359" s="122" t="b">
        <v>0</v>
      </c>
      <c r="I1359" s="113">
        <v>-250000</v>
      </c>
    </row>
    <row r="1360" spans="1:9">
      <c r="A1360" s="120">
        <v>46203</v>
      </c>
      <c r="B1360" s="121">
        <v>46142</v>
      </c>
      <c r="C1360" s="122" t="s">
        <v>93</v>
      </c>
      <c r="D1360" s="122" t="s">
        <v>86</v>
      </c>
      <c r="E1360" s="122" t="s">
        <v>106</v>
      </c>
      <c r="F1360" s="123">
        <v>8609306.8300000001</v>
      </c>
      <c r="G1360" s="124">
        <v>8609306.8300000001</v>
      </c>
      <c r="H1360" s="122" t="b">
        <v>1</v>
      </c>
      <c r="I1360" s="113">
        <v>0</v>
      </c>
    </row>
    <row r="1361" spans="1:9">
      <c r="A1361" s="120">
        <v>46203</v>
      </c>
      <c r="B1361" s="121">
        <v>46142</v>
      </c>
      <c r="C1361" s="122" t="s">
        <v>93</v>
      </c>
      <c r="D1361" s="122" t="s">
        <v>86</v>
      </c>
      <c r="E1361" s="122" t="s">
        <v>107</v>
      </c>
      <c r="F1361" s="123">
        <v>43949.120000000003</v>
      </c>
      <c r="G1361" s="124">
        <v>43949.120000000003</v>
      </c>
      <c r="H1361" s="122" t="b">
        <v>1</v>
      </c>
      <c r="I1361" s="113">
        <v>0</v>
      </c>
    </row>
    <row r="1362" spans="1:9">
      <c r="A1362" s="120">
        <v>46203</v>
      </c>
      <c r="B1362" s="121">
        <v>46142</v>
      </c>
      <c r="C1362" s="122" t="s">
        <v>93</v>
      </c>
      <c r="D1362" s="122" t="s">
        <v>86</v>
      </c>
      <c r="E1362" s="122" t="s">
        <v>108</v>
      </c>
      <c r="F1362" s="123">
        <v>3306912.03</v>
      </c>
      <c r="G1362" s="124">
        <v>3306912.03</v>
      </c>
      <c r="H1362" s="122" t="b">
        <v>1</v>
      </c>
      <c r="I1362" s="113">
        <v>0</v>
      </c>
    </row>
    <row r="1363" spans="1:9">
      <c r="A1363" s="120">
        <v>46203</v>
      </c>
      <c r="B1363" s="121">
        <v>46142</v>
      </c>
      <c r="C1363" s="122" t="s">
        <v>93</v>
      </c>
      <c r="D1363" s="122" t="s">
        <v>86</v>
      </c>
      <c r="E1363" s="122" t="s">
        <v>109</v>
      </c>
      <c r="F1363" s="123">
        <v>25400.14</v>
      </c>
      <c r="G1363" s="124">
        <v>25400.14</v>
      </c>
      <c r="H1363" s="122" t="b">
        <v>1</v>
      </c>
      <c r="I1363" s="113">
        <v>0</v>
      </c>
    </row>
    <row r="1364" spans="1:9">
      <c r="A1364" s="120">
        <v>46203</v>
      </c>
      <c r="B1364" s="121">
        <v>46142</v>
      </c>
      <c r="C1364" s="122" t="s">
        <v>93</v>
      </c>
      <c r="D1364" s="122" t="s">
        <v>86</v>
      </c>
      <c r="E1364" s="122" t="s">
        <v>110</v>
      </c>
      <c r="F1364" s="123">
        <v>1490870.45</v>
      </c>
      <c r="G1364" s="124">
        <v>1490870.45</v>
      </c>
      <c r="H1364" s="122" t="b">
        <v>1</v>
      </c>
      <c r="I1364" s="113">
        <v>0</v>
      </c>
    </row>
    <row r="1365" spans="1:9">
      <c r="A1365" s="120">
        <v>46203</v>
      </c>
      <c r="B1365" s="121">
        <v>46142</v>
      </c>
      <c r="C1365" s="122" t="s">
        <v>93</v>
      </c>
      <c r="D1365" s="122" t="s">
        <v>86</v>
      </c>
      <c r="E1365" s="122" t="s">
        <v>111</v>
      </c>
      <c r="F1365" s="123">
        <v>132589.26</v>
      </c>
      <c r="G1365" s="124">
        <v>132589.26</v>
      </c>
      <c r="H1365" s="122" t="b">
        <v>1</v>
      </c>
      <c r="I1365" s="113">
        <v>0</v>
      </c>
    </row>
    <row r="1366" spans="1:9">
      <c r="A1366" s="120">
        <v>46203</v>
      </c>
      <c r="B1366" s="121">
        <v>46142</v>
      </c>
      <c r="C1366" s="122" t="s">
        <v>93</v>
      </c>
      <c r="D1366" s="122" t="s">
        <v>86</v>
      </c>
      <c r="E1366" s="122" t="s">
        <v>112</v>
      </c>
      <c r="F1366" s="123">
        <v>1929774.28</v>
      </c>
      <c r="G1366" s="124">
        <v>1929774.28</v>
      </c>
      <c r="H1366" s="122" t="b">
        <v>1</v>
      </c>
      <c r="I1366" s="113">
        <v>0</v>
      </c>
    </row>
    <row r="1367" spans="1:9">
      <c r="A1367" s="120">
        <v>46203</v>
      </c>
      <c r="B1367" s="121">
        <v>46142</v>
      </c>
      <c r="C1367" s="122" t="s">
        <v>93</v>
      </c>
      <c r="D1367" s="122" t="s">
        <v>87</v>
      </c>
      <c r="E1367" s="122" t="s">
        <v>113</v>
      </c>
      <c r="F1367" s="123">
        <v>76643.64</v>
      </c>
      <c r="G1367" s="124">
        <v>76643.64</v>
      </c>
      <c r="H1367" s="122" t="b">
        <v>1</v>
      </c>
      <c r="I1367" s="113">
        <v>0</v>
      </c>
    </row>
    <row r="1368" spans="1:9">
      <c r="A1368" s="120">
        <v>46203</v>
      </c>
      <c r="B1368" s="121">
        <v>46142</v>
      </c>
      <c r="C1368" s="122" t="s">
        <v>93</v>
      </c>
      <c r="D1368" s="122" t="s">
        <v>87</v>
      </c>
      <c r="E1368" s="122" t="s">
        <v>114</v>
      </c>
      <c r="F1368" s="123">
        <v>6375003.8399999999</v>
      </c>
      <c r="G1368" s="124">
        <v>6375003.8399999999</v>
      </c>
      <c r="H1368" s="122" t="b">
        <v>1</v>
      </c>
      <c r="I1368" s="113">
        <v>0</v>
      </c>
    </row>
    <row r="1369" spans="1:9">
      <c r="A1369" s="120">
        <v>46203</v>
      </c>
      <c r="B1369" s="121">
        <v>46142</v>
      </c>
      <c r="C1369" s="122" t="s">
        <v>93</v>
      </c>
      <c r="D1369" s="122" t="s">
        <v>87</v>
      </c>
      <c r="E1369" s="122" t="s">
        <v>115</v>
      </c>
      <c r="F1369" s="123">
        <v>296638.28999999998</v>
      </c>
      <c r="G1369" s="124">
        <v>296638.28999999998</v>
      </c>
      <c r="H1369" s="122" t="b">
        <v>1</v>
      </c>
      <c r="I1369" s="113">
        <v>0</v>
      </c>
    </row>
    <row r="1370" spans="1:9">
      <c r="A1370" s="120">
        <v>46203</v>
      </c>
      <c r="B1370" s="121">
        <v>46142</v>
      </c>
      <c r="C1370" s="122" t="s">
        <v>93</v>
      </c>
      <c r="D1370" s="122" t="s">
        <v>87</v>
      </c>
      <c r="E1370" s="122" t="s">
        <v>116</v>
      </c>
      <c r="F1370" s="123">
        <v>2621757.7999999998</v>
      </c>
      <c r="G1370" s="124">
        <v>2621757.7999999998</v>
      </c>
      <c r="H1370" s="122" t="b">
        <v>1</v>
      </c>
      <c r="I1370" s="113">
        <v>0</v>
      </c>
    </row>
    <row r="1371" spans="1:9">
      <c r="A1371" s="120">
        <v>46203</v>
      </c>
      <c r="B1371" s="121">
        <v>46142</v>
      </c>
      <c r="C1371" s="122" t="s">
        <v>93</v>
      </c>
      <c r="D1371" s="122" t="s">
        <v>87</v>
      </c>
      <c r="E1371" s="122" t="s">
        <v>117</v>
      </c>
      <c r="F1371" s="123">
        <v>96577.26</v>
      </c>
      <c r="G1371" s="124">
        <v>96577.26</v>
      </c>
      <c r="H1371" s="122" t="b">
        <v>1</v>
      </c>
      <c r="I1371" s="113">
        <v>0</v>
      </c>
    </row>
    <row r="1372" spans="1:9">
      <c r="A1372" s="120">
        <v>46203</v>
      </c>
      <c r="B1372" s="121">
        <v>46142</v>
      </c>
      <c r="C1372" s="122" t="s">
        <v>93</v>
      </c>
      <c r="D1372" s="122" t="s">
        <v>87</v>
      </c>
      <c r="E1372" s="122" t="s">
        <v>118</v>
      </c>
      <c r="F1372" s="123">
        <v>18696.73</v>
      </c>
      <c r="G1372" s="124">
        <v>18696.73</v>
      </c>
      <c r="H1372" s="122" t="b">
        <v>1</v>
      </c>
      <c r="I1372" s="113">
        <v>0</v>
      </c>
    </row>
    <row r="1373" spans="1:9">
      <c r="A1373" s="120">
        <v>46203</v>
      </c>
      <c r="B1373" s="121">
        <v>46142</v>
      </c>
      <c r="C1373" s="122" t="s">
        <v>119</v>
      </c>
      <c r="D1373" s="122" t="s">
        <v>94</v>
      </c>
      <c r="E1373" s="122" t="s">
        <v>120</v>
      </c>
      <c r="F1373" s="123">
        <v>11498.7</v>
      </c>
      <c r="G1373" s="124">
        <v>11498.7</v>
      </c>
      <c r="H1373" s="122" t="b">
        <v>1</v>
      </c>
      <c r="I1373" s="113">
        <v>0</v>
      </c>
    </row>
    <row r="1374" spans="1:9">
      <c r="A1374" s="120">
        <v>46203</v>
      </c>
      <c r="B1374" s="121">
        <v>46142</v>
      </c>
      <c r="C1374" s="122" t="s">
        <v>119</v>
      </c>
      <c r="D1374" s="122" t="s">
        <v>94</v>
      </c>
      <c r="E1374" s="122" t="s">
        <v>121</v>
      </c>
      <c r="F1374" s="123">
        <v>609.25</v>
      </c>
      <c r="G1374" s="124">
        <v>609.25</v>
      </c>
      <c r="H1374" s="122" t="b">
        <v>1</v>
      </c>
      <c r="I1374" s="113">
        <v>0</v>
      </c>
    </row>
    <row r="1375" spans="1:9">
      <c r="A1375" s="120">
        <v>46203</v>
      </c>
      <c r="B1375" s="121">
        <v>46142</v>
      </c>
      <c r="C1375" s="122" t="s">
        <v>119</v>
      </c>
      <c r="D1375" s="122" t="s">
        <v>94</v>
      </c>
      <c r="E1375" s="122" t="s">
        <v>122</v>
      </c>
      <c r="F1375" s="123">
        <v>11221.62</v>
      </c>
      <c r="G1375" s="124">
        <v>11221.62</v>
      </c>
      <c r="H1375" s="122" t="b">
        <v>1</v>
      </c>
      <c r="I1375" s="113">
        <v>0</v>
      </c>
    </row>
    <row r="1376" spans="1:9">
      <c r="A1376" s="120">
        <v>46203</v>
      </c>
      <c r="B1376" s="121">
        <v>46142</v>
      </c>
      <c r="C1376" s="122" t="s">
        <v>119</v>
      </c>
      <c r="D1376" s="122" t="s">
        <v>94</v>
      </c>
      <c r="E1376" s="122" t="s">
        <v>123</v>
      </c>
      <c r="F1376" s="123">
        <v>36472.53</v>
      </c>
      <c r="G1376" s="124">
        <v>36472.53</v>
      </c>
      <c r="H1376" s="122" t="b">
        <v>1</v>
      </c>
      <c r="I1376" s="113">
        <v>0</v>
      </c>
    </row>
    <row r="1377" spans="1:9">
      <c r="A1377" s="120">
        <v>46203</v>
      </c>
      <c r="B1377" s="121">
        <v>46142</v>
      </c>
      <c r="C1377" s="122" t="s">
        <v>119</v>
      </c>
      <c r="D1377" s="122" t="s">
        <v>86</v>
      </c>
      <c r="E1377" s="122" t="s">
        <v>124</v>
      </c>
      <c r="F1377" s="123">
        <v>1311738.01</v>
      </c>
      <c r="G1377" s="124">
        <v>1311738.01</v>
      </c>
      <c r="H1377" s="122" t="b">
        <v>1</v>
      </c>
      <c r="I1377" s="113">
        <v>0</v>
      </c>
    </row>
    <row r="1378" spans="1:9">
      <c r="A1378" s="120">
        <v>46203</v>
      </c>
      <c r="B1378" s="121">
        <v>46142</v>
      </c>
      <c r="C1378" s="122" t="s">
        <v>119</v>
      </c>
      <c r="D1378" s="122" t="s">
        <v>86</v>
      </c>
      <c r="E1378" s="122" t="s">
        <v>125</v>
      </c>
      <c r="F1378" s="123">
        <v>31527.95</v>
      </c>
      <c r="G1378" s="124">
        <v>31527.95</v>
      </c>
      <c r="H1378" s="122" t="b">
        <v>1</v>
      </c>
      <c r="I1378" s="113">
        <v>0</v>
      </c>
    </row>
    <row r="1379" spans="1:9">
      <c r="A1379" s="120">
        <v>46203</v>
      </c>
      <c r="B1379" s="121">
        <v>46142</v>
      </c>
      <c r="C1379" s="122" t="s">
        <v>119</v>
      </c>
      <c r="D1379" s="122" t="s">
        <v>86</v>
      </c>
      <c r="E1379" s="122" t="s">
        <v>126</v>
      </c>
      <c r="F1379" s="123">
        <v>1289.22</v>
      </c>
      <c r="G1379" s="124">
        <v>1289.22</v>
      </c>
      <c r="H1379" s="122" t="b">
        <v>1</v>
      </c>
      <c r="I1379" s="113">
        <v>0</v>
      </c>
    </row>
    <row r="1380" spans="1:9">
      <c r="A1380" s="120">
        <v>46203</v>
      </c>
      <c r="B1380" s="121">
        <v>46142</v>
      </c>
      <c r="C1380" s="122" t="s">
        <v>119</v>
      </c>
      <c r="D1380" s="122" t="s">
        <v>86</v>
      </c>
      <c r="E1380" s="122" t="s">
        <v>127</v>
      </c>
      <c r="F1380" s="123">
        <v>41901.96</v>
      </c>
      <c r="G1380" s="124">
        <v>41901.96</v>
      </c>
      <c r="H1380" s="122" t="b">
        <v>1</v>
      </c>
      <c r="I1380" s="113">
        <v>0</v>
      </c>
    </row>
    <row r="1381" spans="1:9">
      <c r="A1381" s="120">
        <v>46203</v>
      </c>
      <c r="B1381" s="121">
        <v>46142</v>
      </c>
      <c r="C1381" s="122" t="s">
        <v>119</v>
      </c>
      <c r="D1381" s="122" t="s">
        <v>87</v>
      </c>
      <c r="E1381" s="122" t="s">
        <v>88</v>
      </c>
      <c r="F1381" s="123">
        <v>2856.51</v>
      </c>
      <c r="G1381" s="124">
        <v>2856.51</v>
      </c>
      <c r="H1381" s="122" t="b">
        <v>1</v>
      </c>
      <c r="I1381" s="113">
        <v>0</v>
      </c>
    </row>
    <row r="1382" spans="1:9">
      <c r="A1382" s="120">
        <v>46203</v>
      </c>
      <c r="B1382" s="121">
        <v>46142</v>
      </c>
      <c r="C1382" s="122" t="s">
        <v>119</v>
      </c>
      <c r="D1382" s="122" t="s">
        <v>87</v>
      </c>
      <c r="E1382" s="122" t="s">
        <v>128</v>
      </c>
      <c r="F1382" s="123">
        <v>2142.7600000000002</v>
      </c>
      <c r="G1382" s="124">
        <v>2142.7600000000002</v>
      </c>
      <c r="H1382" s="122" t="b">
        <v>1</v>
      </c>
      <c r="I1382" s="113">
        <v>0</v>
      </c>
    </row>
    <row r="1383" spans="1:9">
      <c r="A1383" s="120">
        <v>46203</v>
      </c>
      <c r="B1383" s="121">
        <v>46142</v>
      </c>
      <c r="C1383" s="122" t="s">
        <v>119</v>
      </c>
      <c r="D1383" s="122" t="s">
        <v>87</v>
      </c>
      <c r="E1383" s="122" t="s">
        <v>129</v>
      </c>
      <c r="F1383" s="123">
        <v>15753.98</v>
      </c>
      <c r="G1383" s="124">
        <v>15753.98</v>
      </c>
      <c r="H1383" s="122" t="b">
        <v>1</v>
      </c>
      <c r="I1383" s="113">
        <v>0</v>
      </c>
    </row>
    <row r="1384" spans="1:9">
      <c r="A1384" s="120">
        <v>46203</v>
      </c>
      <c r="B1384" s="121">
        <v>46142</v>
      </c>
      <c r="C1384" s="122" t="s">
        <v>119</v>
      </c>
      <c r="D1384" s="122" t="s">
        <v>87</v>
      </c>
      <c r="E1384" s="122" t="s">
        <v>130</v>
      </c>
      <c r="F1384" s="123">
        <v>199627.31</v>
      </c>
      <c r="G1384" s="124">
        <v>199627.31</v>
      </c>
      <c r="H1384" s="122" t="b">
        <v>1</v>
      </c>
      <c r="I1384" s="113">
        <v>0</v>
      </c>
    </row>
    <row r="1385" spans="1:9">
      <c r="A1385" s="120">
        <v>46203</v>
      </c>
      <c r="B1385" s="121">
        <v>46142</v>
      </c>
      <c r="C1385" s="122" t="s">
        <v>119</v>
      </c>
      <c r="D1385" s="122" t="s">
        <v>87</v>
      </c>
      <c r="E1385" s="122" t="s">
        <v>131</v>
      </c>
      <c r="F1385" s="123">
        <v>92102.69</v>
      </c>
      <c r="G1385" s="124">
        <v>92102.69</v>
      </c>
      <c r="H1385" s="122" t="b">
        <v>1</v>
      </c>
      <c r="I1385" s="113">
        <v>0</v>
      </c>
    </row>
    <row r="1386" spans="1:9">
      <c r="A1386" s="120">
        <v>46203</v>
      </c>
      <c r="B1386" s="121">
        <v>46142</v>
      </c>
      <c r="C1386" s="122" t="s">
        <v>119</v>
      </c>
      <c r="D1386" s="122" t="s">
        <v>87</v>
      </c>
      <c r="E1386" s="122" t="s">
        <v>132</v>
      </c>
      <c r="F1386" s="123">
        <v>31565.05</v>
      </c>
      <c r="G1386" s="124">
        <v>31565.05</v>
      </c>
      <c r="H1386" s="122" t="b">
        <v>1</v>
      </c>
      <c r="I1386" s="113">
        <v>0</v>
      </c>
    </row>
    <row r="1387" spans="1:9">
      <c r="A1387" s="120">
        <v>46203</v>
      </c>
      <c r="B1387" s="121">
        <v>46142</v>
      </c>
      <c r="C1387" s="122" t="s">
        <v>119</v>
      </c>
      <c r="D1387" s="122" t="s">
        <v>87</v>
      </c>
      <c r="E1387" s="122" t="s">
        <v>133</v>
      </c>
      <c r="F1387" s="123">
        <v>63012.35</v>
      </c>
      <c r="G1387" s="124">
        <v>63012.35</v>
      </c>
      <c r="H1387" s="122" t="b">
        <v>1</v>
      </c>
      <c r="I1387" s="113">
        <v>0</v>
      </c>
    </row>
    <row r="1388" spans="1:9">
      <c r="A1388" s="120">
        <v>46203</v>
      </c>
      <c r="B1388" s="121">
        <v>46142</v>
      </c>
      <c r="C1388" s="122" t="s">
        <v>119</v>
      </c>
      <c r="D1388" s="122" t="s">
        <v>87</v>
      </c>
      <c r="E1388" s="122" t="s">
        <v>134</v>
      </c>
      <c r="F1388" s="123">
        <v>2030.81</v>
      </c>
      <c r="G1388" s="124">
        <v>2030.81</v>
      </c>
      <c r="H1388" s="122" t="b">
        <v>1</v>
      </c>
      <c r="I1388" s="113">
        <v>0</v>
      </c>
    </row>
    <row r="1389" spans="1:9">
      <c r="A1389" s="120">
        <v>46203</v>
      </c>
      <c r="B1389" s="121">
        <v>46142</v>
      </c>
      <c r="C1389" s="122" t="s">
        <v>119</v>
      </c>
      <c r="D1389" s="122" t="s">
        <v>87</v>
      </c>
      <c r="E1389" s="122" t="s">
        <v>135</v>
      </c>
      <c r="F1389" s="123">
        <v>870.22</v>
      </c>
      <c r="G1389" s="124">
        <v>870.22</v>
      </c>
      <c r="H1389" s="122" t="b">
        <v>1</v>
      </c>
      <c r="I1389" s="113">
        <v>0</v>
      </c>
    </row>
    <row r="1390" spans="1:9">
      <c r="A1390" s="120">
        <v>46203</v>
      </c>
      <c r="B1390" s="121">
        <v>46142</v>
      </c>
      <c r="C1390" s="122" t="s">
        <v>119</v>
      </c>
      <c r="D1390" s="122" t="s">
        <v>87</v>
      </c>
      <c r="E1390" s="122" t="s">
        <v>136</v>
      </c>
      <c r="F1390" s="123">
        <v>6323.49</v>
      </c>
      <c r="G1390" s="124">
        <v>6323.49</v>
      </c>
      <c r="H1390" s="122" t="b">
        <v>1</v>
      </c>
      <c r="I1390" s="113">
        <v>0</v>
      </c>
    </row>
    <row r="1391" spans="1:9">
      <c r="A1391" s="120">
        <v>46203</v>
      </c>
      <c r="B1391" s="121">
        <v>46142</v>
      </c>
      <c r="C1391" s="122" t="s">
        <v>119</v>
      </c>
      <c r="D1391" s="122" t="s">
        <v>87</v>
      </c>
      <c r="E1391" s="122" t="s">
        <v>137</v>
      </c>
      <c r="F1391" s="123">
        <v>2480.1</v>
      </c>
      <c r="G1391" s="124">
        <v>2480.1</v>
      </c>
      <c r="H1391" s="122" t="b">
        <v>1</v>
      </c>
      <c r="I1391" s="113">
        <v>0</v>
      </c>
    </row>
    <row r="1392" spans="1:9">
      <c r="A1392" s="120">
        <v>46203</v>
      </c>
      <c r="B1392" s="121">
        <v>46142</v>
      </c>
      <c r="C1392" s="122" t="s">
        <v>119</v>
      </c>
      <c r="D1392" s="122" t="s">
        <v>87</v>
      </c>
      <c r="E1392" s="122" t="s">
        <v>138</v>
      </c>
      <c r="F1392" s="123">
        <v>46549.27</v>
      </c>
      <c r="G1392" s="124">
        <v>46549.27</v>
      </c>
      <c r="H1392" s="122" t="b">
        <v>1</v>
      </c>
      <c r="I1392" s="113">
        <v>0</v>
      </c>
    </row>
    <row r="1393" spans="1:9">
      <c r="A1393" s="120">
        <v>46203</v>
      </c>
      <c r="B1393" s="121">
        <v>46142</v>
      </c>
      <c r="C1393" s="122" t="s">
        <v>119</v>
      </c>
      <c r="D1393" s="122" t="s">
        <v>87</v>
      </c>
      <c r="E1393" s="122" t="s">
        <v>139</v>
      </c>
      <c r="F1393" s="123">
        <v>8937.09</v>
      </c>
      <c r="G1393" s="124">
        <v>8937.09</v>
      </c>
      <c r="H1393" s="122" t="b">
        <v>1</v>
      </c>
      <c r="I1393" s="113">
        <v>0</v>
      </c>
    </row>
    <row r="1394" spans="1:9">
      <c r="A1394" s="120">
        <v>46203</v>
      </c>
      <c r="B1394" s="121">
        <v>46142</v>
      </c>
      <c r="C1394" s="122" t="s">
        <v>119</v>
      </c>
      <c r="D1394" s="122" t="s">
        <v>87</v>
      </c>
      <c r="E1394" s="122" t="s">
        <v>140</v>
      </c>
      <c r="F1394" s="123">
        <v>486019.67</v>
      </c>
      <c r="G1394" s="124">
        <v>486019.67</v>
      </c>
      <c r="H1394" s="122" t="b">
        <v>1</v>
      </c>
      <c r="I1394" s="113">
        <v>0</v>
      </c>
    </row>
    <row r="1395" spans="1:9">
      <c r="A1395" s="120">
        <v>46203</v>
      </c>
      <c r="B1395" s="121">
        <v>46142</v>
      </c>
      <c r="C1395" s="122" t="s">
        <v>119</v>
      </c>
      <c r="D1395" s="122" t="s">
        <v>87</v>
      </c>
      <c r="E1395" s="122" t="s">
        <v>141</v>
      </c>
      <c r="F1395" s="123">
        <v>7841.22</v>
      </c>
      <c r="G1395" s="124">
        <v>7841.22</v>
      </c>
      <c r="H1395" s="122" t="b">
        <v>1</v>
      </c>
      <c r="I1395" s="113">
        <v>0</v>
      </c>
    </row>
    <row r="1396" spans="1:9">
      <c r="A1396" s="120">
        <v>46203</v>
      </c>
      <c r="B1396" s="121">
        <v>46142</v>
      </c>
      <c r="C1396" s="122" t="s">
        <v>119</v>
      </c>
      <c r="D1396" s="122" t="s">
        <v>87</v>
      </c>
      <c r="E1396" s="122" t="s">
        <v>142</v>
      </c>
      <c r="F1396" s="123">
        <v>3347.63</v>
      </c>
      <c r="G1396" s="124">
        <v>3347.63</v>
      </c>
      <c r="H1396" s="122" t="b">
        <v>1</v>
      </c>
      <c r="I1396" s="113">
        <v>0</v>
      </c>
    </row>
    <row r="1397" spans="1:9">
      <c r="A1397" s="120">
        <v>46203</v>
      </c>
      <c r="B1397" s="121">
        <v>46142</v>
      </c>
      <c r="C1397" s="122" t="s">
        <v>119</v>
      </c>
      <c r="D1397" s="122" t="s">
        <v>87</v>
      </c>
      <c r="E1397" s="122" t="s">
        <v>143</v>
      </c>
      <c r="F1397" s="123">
        <v>10407.08</v>
      </c>
      <c r="G1397" s="124">
        <v>10407.08</v>
      </c>
      <c r="H1397" s="122" t="b">
        <v>1</v>
      </c>
      <c r="I1397" s="113">
        <v>0</v>
      </c>
    </row>
    <row r="1398" spans="1:9">
      <c r="A1398" s="120">
        <v>46203</v>
      </c>
      <c r="B1398" s="121">
        <v>46142</v>
      </c>
      <c r="C1398" s="122" t="s">
        <v>119</v>
      </c>
      <c r="D1398" s="122" t="s">
        <v>87</v>
      </c>
      <c r="E1398" s="122" t="s">
        <v>144</v>
      </c>
      <c r="F1398" s="123">
        <v>381.04</v>
      </c>
      <c r="G1398" s="124">
        <v>381.04</v>
      </c>
      <c r="H1398" s="122" t="b">
        <v>1</v>
      </c>
      <c r="I1398" s="113">
        <v>0</v>
      </c>
    </row>
    <row r="1399" spans="1:9">
      <c r="A1399" s="120">
        <v>46203</v>
      </c>
      <c r="B1399" s="121">
        <v>46142</v>
      </c>
      <c r="C1399" s="122" t="s">
        <v>145</v>
      </c>
      <c r="D1399" s="122" t="s">
        <v>94</v>
      </c>
      <c r="E1399" s="122" t="s">
        <v>146</v>
      </c>
      <c r="F1399" s="123">
        <v>32616.36</v>
      </c>
      <c r="G1399" s="124">
        <v>32616.36</v>
      </c>
      <c r="H1399" s="122" t="b">
        <v>1</v>
      </c>
      <c r="I1399" s="113">
        <v>0</v>
      </c>
    </row>
    <row r="1400" spans="1:9">
      <c r="A1400" s="120">
        <v>46203</v>
      </c>
      <c r="B1400" s="121">
        <v>46142</v>
      </c>
      <c r="C1400" s="122" t="s">
        <v>145</v>
      </c>
      <c r="D1400" s="122" t="s">
        <v>94</v>
      </c>
      <c r="E1400" s="122" t="s">
        <v>147</v>
      </c>
      <c r="F1400" s="123">
        <v>13620.96</v>
      </c>
      <c r="G1400" s="124">
        <v>13620.96</v>
      </c>
      <c r="H1400" s="122" t="b">
        <v>1</v>
      </c>
      <c r="I1400" s="113">
        <v>0</v>
      </c>
    </row>
    <row r="1401" spans="1:9">
      <c r="A1401" s="120">
        <v>46203</v>
      </c>
      <c r="B1401" s="121">
        <v>46142</v>
      </c>
      <c r="C1401" s="122" t="s">
        <v>145</v>
      </c>
      <c r="D1401" s="122" t="s">
        <v>86</v>
      </c>
      <c r="E1401" s="122" t="s">
        <v>148</v>
      </c>
      <c r="F1401" s="123">
        <v>238068.3</v>
      </c>
      <c r="G1401" s="124">
        <v>238068.3</v>
      </c>
      <c r="H1401" s="122" t="b">
        <v>1</v>
      </c>
      <c r="I1401" s="113">
        <v>0</v>
      </c>
    </row>
    <row r="1402" spans="1:9">
      <c r="A1402" s="120">
        <v>46203</v>
      </c>
      <c r="B1402" s="121">
        <v>46142</v>
      </c>
      <c r="C1402" s="122" t="s">
        <v>145</v>
      </c>
      <c r="D1402" s="122" t="s">
        <v>86</v>
      </c>
      <c r="E1402" s="122" t="s">
        <v>149</v>
      </c>
      <c r="F1402" s="123">
        <v>1722474.67</v>
      </c>
      <c r="G1402" s="124">
        <v>1722474.67</v>
      </c>
      <c r="H1402" s="122" t="b">
        <v>1</v>
      </c>
      <c r="I1402" s="113">
        <v>0</v>
      </c>
    </row>
    <row r="1403" spans="1:9">
      <c r="A1403" s="120">
        <v>46203</v>
      </c>
      <c r="B1403" s="121">
        <v>46142</v>
      </c>
      <c r="C1403" s="122" t="s">
        <v>145</v>
      </c>
      <c r="D1403" s="122" t="s">
        <v>86</v>
      </c>
      <c r="E1403" s="122" t="s">
        <v>150</v>
      </c>
      <c r="F1403" s="123">
        <v>1919996.05</v>
      </c>
      <c r="G1403" s="124">
        <v>1919996.05</v>
      </c>
      <c r="H1403" s="122" t="b">
        <v>1</v>
      </c>
      <c r="I1403" s="113">
        <v>0</v>
      </c>
    </row>
    <row r="1404" spans="1:9">
      <c r="A1404" s="120">
        <v>46203</v>
      </c>
      <c r="B1404" s="121">
        <v>46142</v>
      </c>
      <c r="C1404" s="122" t="s">
        <v>145</v>
      </c>
      <c r="D1404" s="122" t="s">
        <v>86</v>
      </c>
      <c r="E1404" s="122" t="s">
        <v>151</v>
      </c>
      <c r="F1404" s="123">
        <v>179090.5</v>
      </c>
      <c r="G1404" s="124">
        <v>179090.5</v>
      </c>
      <c r="H1404" s="122" t="b">
        <v>1</v>
      </c>
      <c r="I1404" s="113">
        <v>0</v>
      </c>
    </row>
    <row r="1405" spans="1:9">
      <c r="A1405" s="120">
        <v>46203</v>
      </c>
      <c r="B1405" s="121">
        <v>46142</v>
      </c>
      <c r="C1405" s="122" t="s">
        <v>145</v>
      </c>
      <c r="D1405" s="122" t="s">
        <v>86</v>
      </c>
      <c r="E1405" s="122" t="s">
        <v>152</v>
      </c>
      <c r="F1405" s="123">
        <v>1149.45</v>
      </c>
      <c r="G1405" s="124">
        <v>1149.45</v>
      </c>
      <c r="H1405" s="122" t="b">
        <v>1</v>
      </c>
      <c r="I1405" s="113">
        <v>0</v>
      </c>
    </row>
    <row r="1406" spans="1:9">
      <c r="A1406" s="120">
        <v>46203</v>
      </c>
      <c r="B1406" s="121">
        <v>46142</v>
      </c>
      <c r="C1406" s="122" t="s">
        <v>145</v>
      </c>
      <c r="D1406" s="122" t="s">
        <v>86</v>
      </c>
      <c r="E1406" s="122" t="s">
        <v>153</v>
      </c>
      <c r="F1406" s="123">
        <v>919.22</v>
      </c>
      <c r="G1406" s="124">
        <v>919.22</v>
      </c>
      <c r="H1406" s="122" t="b">
        <v>1</v>
      </c>
      <c r="I1406" s="113">
        <v>0</v>
      </c>
    </row>
    <row r="1407" spans="1:9">
      <c r="A1407" s="120">
        <v>46203</v>
      </c>
      <c r="B1407" s="121">
        <v>46142</v>
      </c>
      <c r="C1407" s="122" t="s">
        <v>145</v>
      </c>
      <c r="D1407" s="122" t="s">
        <v>86</v>
      </c>
      <c r="E1407" s="122" t="s">
        <v>154</v>
      </c>
      <c r="F1407" s="123">
        <v>151990.1</v>
      </c>
      <c r="G1407" s="124">
        <v>151990.1</v>
      </c>
      <c r="H1407" s="122" t="b">
        <v>1</v>
      </c>
      <c r="I1407" s="113">
        <v>0</v>
      </c>
    </row>
    <row r="1408" spans="1:9">
      <c r="A1408" s="120">
        <v>46203</v>
      </c>
      <c r="B1408" s="121">
        <v>46142</v>
      </c>
      <c r="C1408" s="122" t="s">
        <v>145</v>
      </c>
      <c r="D1408" s="122" t="s">
        <v>86</v>
      </c>
      <c r="E1408" s="122" t="s">
        <v>155</v>
      </c>
      <c r="F1408" s="123">
        <v>340957.72</v>
      </c>
      <c r="G1408" s="124">
        <v>340957.72</v>
      </c>
      <c r="H1408" s="122" t="b">
        <v>1</v>
      </c>
      <c r="I1408" s="113">
        <v>0</v>
      </c>
    </row>
    <row r="1409" spans="1:9">
      <c r="A1409" s="120">
        <v>46203</v>
      </c>
      <c r="B1409" s="121">
        <v>46142</v>
      </c>
      <c r="C1409" s="122" t="s">
        <v>156</v>
      </c>
      <c r="D1409" s="122" t="s">
        <v>86</v>
      </c>
      <c r="E1409" s="122" t="s">
        <v>157</v>
      </c>
      <c r="F1409" s="123">
        <v>148553.65</v>
      </c>
      <c r="G1409" s="124">
        <v>148553.65</v>
      </c>
      <c r="H1409" s="122" t="b">
        <v>1</v>
      </c>
      <c r="I1409" s="113">
        <v>0</v>
      </c>
    </row>
    <row r="1410" spans="1:9">
      <c r="A1410" s="120">
        <v>46203</v>
      </c>
      <c r="B1410" s="121">
        <v>46142</v>
      </c>
      <c r="C1410" s="122" t="s">
        <v>156</v>
      </c>
      <c r="D1410" s="122" t="s">
        <v>86</v>
      </c>
      <c r="E1410" s="122" t="s">
        <v>158</v>
      </c>
      <c r="F1410" s="123">
        <v>3227.4</v>
      </c>
      <c r="G1410" s="124">
        <v>3227.4</v>
      </c>
      <c r="H1410" s="122" t="b">
        <v>1</v>
      </c>
      <c r="I1410" s="113">
        <v>0</v>
      </c>
    </row>
    <row r="1411" spans="1:9">
      <c r="A1411" s="120">
        <v>46203</v>
      </c>
      <c r="B1411" s="121">
        <v>46142</v>
      </c>
      <c r="C1411" s="122" t="s">
        <v>156</v>
      </c>
      <c r="D1411" s="122" t="s">
        <v>86</v>
      </c>
      <c r="E1411" s="122" t="s">
        <v>159</v>
      </c>
      <c r="F1411" s="123">
        <v>2470.9</v>
      </c>
      <c r="G1411" s="124">
        <v>2470.9</v>
      </c>
      <c r="H1411" s="122" t="b">
        <v>1</v>
      </c>
      <c r="I1411" s="113">
        <v>0</v>
      </c>
    </row>
    <row r="1412" spans="1:9">
      <c r="A1412" s="120">
        <v>46203</v>
      </c>
      <c r="B1412" s="121">
        <v>46142</v>
      </c>
      <c r="C1412" s="122" t="s">
        <v>160</v>
      </c>
      <c r="D1412" s="122" t="s">
        <v>94</v>
      </c>
      <c r="E1412" s="122" t="s">
        <v>161</v>
      </c>
      <c r="F1412" s="123">
        <v>4589.82</v>
      </c>
      <c r="G1412" s="124">
        <v>4589.82</v>
      </c>
      <c r="H1412" s="122" t="b">
        <v>1</v>
      </c>
      <c r="I1412" s="113">
        <v>0</v>
      </c>
    </row>
    <row r="1413" spans="1:9">
      <c r="A1413" s="120">
        <v>46203</v>
      </c>
      <c r="B1413" s="121">
        <v>46142</v>
      </c>
      <c r="C1413" s="122" t="s">
        <v>160</v>
      </c>
      <c r="D1413" s="122" t="s">
        <v>86</v>
      </c>
      <c r="E1413" s="122" t="s">
        <v>162</v>
      </c>
      <c r="F1413" s="123">
        <v>302.08999999999997</v>
      </c>
      <c r="G1413" s="124">
        <v>302.08999999999997</v>
      </c>
      <c r="H1413" s="122" t="b">
        <v>1</v>
      </c>
      <c r="I1413" s="113">
        <v>0</v>
      </c>
    </row>
    <row r="1414" spans="1:9">
      <c r="A1414" s="120">
        <v>46203</v>
      </c>
      <c r="B1414" s="121">
        <v>46142</v>
      </c>
      <c r="C1414" s="122" t="s">
        <v>160</v>
      </c>
      <c r="D1414" s="122" t="s">
        <v>86</v>
      </c>
      <c r="E1414" s="122" t="s">
        <v>160</v>
      </c>
      <c r="F1414" s="123">
        <v>743.68</v>
      </c>
      <c r="G1414" s="124">
        <v>743.68</v>
      </c>
      <c r="H1414" s="122" t="b">
        <v>1</v>
      </c>
      <c r="I1414" s="113">
        <v>0</v>
      </c>
    </row>
    <row r="1415" spans="1:9">
      <c r="A1415" s="120">
        <v>46203</v>
      </c>
      <c r="B1415" s="121">
        <v>46142</v>
      </c>
      <c r="C1415" s="122" t="s">
        <v>160</v>
      </c>
      <c r="D1415" s="122" t="s">
        <v>86</v>
      </c>
      <c r="E1415" s="122" t="s">
        <v>163</v>
      </c>
      <c r="F1415" s="123">
        <v>1157736.08</v>
      </c>
      <c r="G1415" s="124">
        <v>1157736.08</v>
      </c>
      <c r="H1415" s="122" t="b">
        <v>1</v>
      </c>
      <c r="I1415" s="113">
        <v>0</v>
      </c>
    </row>
    <row r="1416" spans="1:9">
      <c r="A1416" s="120">
        <v>46203</v>
      </c>
      <c r="B1416" s="121">
        <v>46142</v>
      </c>
      <c r="C1416" s="122" t="s">
        <v>160</v>
      </c>
      <c r="D1416" s="122" t="s">
        <v>87</v>
      </c>
      <c r="E1416" s="122" t="s">
        <v>164</v>
      </c>
      <c r="F1416" s="123">
        <v>1140.6199999999999</v>
      </c>
      <c r="G1416" s="124">
        <v>1140.6199999999999</v>
      </c>
      <c r="H1416" s="122" t="b">
        <v>1</v>
      </c>
      <c r="I1416" s="113">
        <v>0</v>
      </c>
    </row>
    <row r="1417" spans="1:9">
      <c r="A1417" s="120">
        <v>46203</v>
      </c>
      <c r="B1417" s="121">
        <v>46142</v>
      </c>
      <c r="C1417" s="122" t="s">
        <v>160</v>
      </c>
      <c r="D1417" s="122" t="s">
        <v>87</v>
      </c>
      <c r="E1417" s="122" t="s">
        <v>165</v>
      </c>
      <c r="F1417" s="123">
        <v>1140.6199999999999</v>
      </c>
      <c r="G1417" s="124">
        <v>1140.6199999999999</v>
      </c>
      <c r="H1417" s="122" t="b">
        <v>1</v>
      </c>
      <c r="I1417" s="113">
        <v>0</v>
      </c>
    </row>
    <row r="1418" spans="1:9">
      <c r="A1418" s="120">
        <v>46203</v>
      </c>
      <c r="B1418" s="121">
        <v>46142</v>
      </c>
      <c r="C1418" s="122" t="s">
        <v>166</v>
      </c>
      <c r="D1418" s="122" t="s">
        <v>86</v>
      </c>
      <c r="E1418" s="122" t="s">
        <v>167</v>
      </c>
      <c r="F1418" s="123">
        <v>1298732.17</v>
      </c>
      <c r="G1418" s="124">
        <v>1298732.17</v>
      </c>
      <c r="H1418" s="122" t="b">
        <v>1</v>
      </c>
      <c r="I1418" s="113">
        <v>0</v>
      </c>
    </row>
    <row r="1419" spans="1:9">
      <c r="A1419" s="120">
        <v>46203</v>
      </c>
      <c r="B1419" s="121">
        <v>46142</v>
      </c>
      <c r="C1419" s="122" t="s">
        <v>166</v>
      </c>
      <c r="D1419" s="122" t="s">
        <v>86</v>
      </c>
      <c r="E1419" s="122" t="s">
        <v>168</v>
      </c>
      <c r="F1419" s="123">
        <v>492481.25</v>
      </c>
      <c r="G1419" s="124">
        <v>492481.25</v>
      </c>
      <c r="H1419" s="122" t="b">
        <v>1</v>
      </c>
      <c r="I1419" s="113">
        <v>0</v>
      </c>
    </row>
    <row r="1420" spans="1:9">
      <c r="A1420" s="120">
        <v>46203</v>
      </c>
      <c r="B1420" s="121">
        <v>46142</v>
      </c>
      <c r="C1420" s="122" t="s">
        <v>166</v>
      </c>
      <c r="D1420" s="122" t="s">
        <v>87</v>
      </c>
      <c r="E1420" s="122" t="s">
        <v>169</v>
      </c>
      <c r="F1420" s="123">
        <v>48548.22</v>
      </c>
      <c r="G1420" s="124">
        <v>48548.22</v>
      </c>
      <c r="H1420" s="122" t="b">
        <v>1</v>
      </c>
      <c r="I1420" s="113">
        <v>0</v>
      </c>
    </row>
    <row r="1421" spans="1:9">
      <c r="A1421" s="120">
        <v>46203</v>
      </c>
      <c r="B1421" s="121">
        <v>46142</v>
      </c>
      <c r="C1421" s="122" t="s">
        <v>166</v>
      </c>
      <c r="D1421" s="122" t="s">
        <v>87</v>
      </c>
      <c r="E1421" s="122" t="s">
        <v>170</v>
      </c>
      <c r="F1421" s="123">
        <v>4115.67</v>
      </c>
      <c r="G1421" s="124">
        <v>4115.67</v>
      </c>
      <c r="H1421" s="122" t="b">
        <v>1</v>
      </c>
      <c r="I1421" s="113">
        <v>0</v>
      </c>
    </row>
    <row r="1422" spans="1:9">
      <c r="A1422" s="120">
        <v>46203</v>
      </c>
      <c r="B1422" s="121">
        <v>46142</v>
      </c>
      <c r="C1422" s="122" t="s">
        <v>166</v>
      </c>
      <c r="D1422" s="122" t="s">
        <v>87</v>
      </c>
      <c r="E1422" s="122" t="s">
        <v>171</v>
      </c>
      <c r="F1422" s="123">
        <v>138128.24</v>
      </c>
      <c r="G1422" s="124">
        <v>138128.24</v>
      </c>
      <c r="H1422" s="122" t="b">
        <v>1</v>
      </c>
      <c r="I1422" s="113">
        <v>0</v>
      </c>
    </row>
    <row r="1423" spans="1:9">
      <c r="A1423" s="120">
        <v>46203</v>
      </c>
      <c r="B1423" s="121">
        <v>46142</v>
      </c>
      <c r="C1423" s="122" t="s">
        <v>166</v>
      </c>
      <c r="D1423" s="122" t="s">
        <v>87</v>
      </c>
      <c r="E1423" s="122" t="s">
        <v>172</v>
      </c>
      <c r="F1423" s="123">
        <v>447.2</v>
      </c>
      <c r="G1423" s="124">
        <v>447.2</v>
      </c>
      <c r="H1423" s="122" t="b">
        <v>1</v>
      </c>
      <c r="I1423" s="113">
        <v>0</v>
      </c>
    </row>
    <row r="1424" spans="1:9">
      <c r="A1424" s="120">
        <v>46203</v>
      </c>
      <c r="B1424" s="121">
        <v>46142</v>
      </c>
      <c r="C1424" s="122" t="s">
        <v>166</v>
      </c>
      <c r="D1424" s="122" t="s">
        <v>87</v>
      </c>
      <c r="E1424" s="122" t="s">
        <v>173</v>
      </c>
      <c r="F1424" s="123">
        <v>4485.59</v>
      </c>
      <c r="G1424" s="124">
        <v>4485.59</v>
      </c>
      <c r="H1424" s="122" t="b">
        <v>1</v>
      </c>
      <c r="I1424" s="113">
        <v>0</v>
      </c>
    </row>
    <row r="1425" spans="1:9">
      <c r="A1425" s="120">
        <v>46203</v>
      </c>
      <c r="B1425" s="121">
        <v>46142</v>
      </c>
      <c r="C1425" s="122" t="s">
        <v>166</v>
      </c>
      <c r="D1425" s="122" t="s">
        <v>87</v>
      </c>
      <c r="E1425" s="122" t="s">
        <v>174</v>
      </c>
      <c r="F1425" s="123">
        <v>5603.51</v>
      </c>
      <c r="G1425" s="124">
        <v>5603.51</v>
      </c>
      <c r="H1425" s="122" t="b">
        <v>1</v>
      </c>
      <c r="I1425" s="113">
        <v>0</v>
      </c>
    </row>
    <row r="1426" spans="1:9">
      <c r="A1426" s="120">
        <v>46203</v>
      </c>
      <c r="B1426" s="121">
        <v>46142</v>
      </c>
      <c r="C1426" s="122" t="s">
        <v>166</v>
      </c>
      <c r="D1426" s="122" t="s">
        <v>87</v>
      </c>
      <c r="E1426" s="122" t="s">
        <v>175</v>
      </c>
      <c r="F1426" s="123">
        <v>4523.51</v>
      </c>
      <c r="G1426" s="124">
        <v>4523.51</v>
      </c>
      <c r="H1426" s="122" t="b">
        <v>1</v>
      </c>
      <c r="I1426" s="113">
        <v>0</v>
      </c>
    </row>
    <row r="1427" spans="1:9">
      <c r="A1427" s="120">
        <v>46203</v>
      </c>
      <c r="B1427" s="121">
        <v>46142</v>
      </c>
      <c r="C1427" s="122" t="s">
        <v>166</v>
      </c>
      <c r="D1427" s="122" t="s">
        <v>87</v>
      </c>
      <c r="E1427" s="122" t="s">
        <v>176</v>
      </c>
      <c r="F1427" s="123">
        <v>1270.69</v>
      </c>
      <c r="G1427" s="124">
        <v>1270.69</v>
      </c>
      <c r="H1427" s="122" t="b">
        <v>1</v>
      </c>
      <c r="I1427" s="113">
        <v>0</v>
      </c>
    </row>
    <row r="1428" spans="1:9">
      <c r="A1428" s="120">
        <v>46203</v>
      </c>
      <c r="B1428" s="121">
        <v>46142</v>
      </c>
      <c r="C1428" s="122" t="s">
        <v>166</v>
      </c>
      <c r="D1428" s="122" t="s">
        <v>87</v>
      </c>
      <c r="E1428" s="122" t="s">
        <v>177</v>
      </c>
      <c r="F1428" s="123">
        <v>22887.81</v>
      </c>
      <c r="G1428" s="124">
        <v>22887.81</v>
      </c>
      <c r="H1428" s="122" t="b">
        <v>1</v>
      </c>
      <c r="I1428" s="113">
        <v>0</v>
      </c>
    </row>
    <row r="1429" spans="1:9">
      <c r="A1429" s="120">
        <v>46203</v>
      </c>
      <c r="B1429" s="121">
        <v>46142</v>
      </c>
      <c r="C1429" s="122" t="s">
        <v>178</v>
      </c>
      <c r="D1429" s="122" t="s">
        <v>86</v>
      </c>
      <c r="E1429" s="122" t="s">
        <v>179</v>
      </c>
      <c r="F1429" s="123">
        <v>2850.89</v>
      </c>
      <c r="G1429" s="124">
        <v>2850.89</v>
      </c>
      <c r="H1429" s="122" t="b">
        <v>1</v>
      </c>
      <c r="I1429" s="113">
        <v>0</v>
      </c>
    </row>
    <row r="1430" spans="1:9">
      <c r="A1430" s="120">
        <v>46203</v>
      </c>
      <c r="B1430" s="121">
        <v>46142</v>
      </c>
      <c r="C1430" s="122" t="s">
        <v>178</v>
      </c>
      <c r="D1430" s="122" t="s">
        <v>86</v>
      </c>
      <c r="E1430" s="122" t="s">
        <v>180</v>
      </c>
      <c r="F1430" s="123">
        <v>29630.35</v>
      </c>
      <c r="G1430" s="124">
        <v>29630.35</v>
      </c>
      <c r="H1430" s="122" t="b">
        <v>1</v>
      </c>
      <c r="I1430" s="113">
        <v>0</v>
      </c>
    </row>
    <row r="1431" spans="1:9">
      <c r="A1431" s="120">
        <v>46203</v>
      </c>
      <c r="B1431" s="121">
        <v>46142</v>
      </c>
      <c r="C1431" s="122" t="s">
        <v>178</v>
      </c>
      <c r="D1431" s="122" t="s">
        <v>86</v>
      </c>
      <c r="E1431" s="122" t="s">
        <v>181</v>
      </c>
      <c r="F1431" s="123">
        <v>2647.09</v>
      </c>
      <c r="G1431" s="124">
        <v>2647.09</v>
      </c>
      <c r="H1431" s="122" t="b">
        <v>1</v>
      </c>
      <c r="I1431" s="113">
        <v>0</v>
      </c>
    </row>
    <row r="1432" spans="1:9">
      <c r="A1432" s="120">
        <v>46203</v>
      </c>
      <c r="B1432" s="121">
        <v>46142</v>
      </c>
      <c r="C1432" s="122" t="s">
        <v>178</v>
      </c>
      <c r="D1432" s="122" t="s">
        <v>86</v>
      </c>
      <c r="E1432" s="122" t="s">
        <v>182</v>
      </c>
      <c r="F1432" s="123">
        <v>476399.92</v>
      </c>
      <c r="G1432" s="124">
        <v>476399.92</v>
      </c>
      <c r="H1432" s="122" t="b">
        <v>1</v>
      </c>
      <c r="I1432" s="113">
        <v>0</v>
      </c>
    </row>
    <row r="1433" spans="1:9">
      <c r="A1433" s="120">
        <v>46203</v>
      </c>
      <c r="B1433" s="121">
        <v>46142</v>
      </c>
      <c r="C1433" s="122" t="s">
        <v>178</v>
      </c>
      <c r="D1433" s="122" t="s">
        <v>87</v>
      </c>
      <c r="E1433" s="122" t="s">
        <v>183</v>
      </c>
      <c r="F1433" s="123">
        <v>92839.07</v>
      </c>
      <c r="G1433" s="124">
        <v>92839.07</v>
      </c>
      <c r="H1433" s="122" t="b">
        <v>1</v>
      </c>
      <c r="I1433" s="113">
        <v>0</v>
      </c>
    </row>
    <row r="1434" spans="1:9">
      <c r="A1434" s="120">
        <v>46203</v>
      </c>
      <c r="B1434" s="121">
        <v>46142</v>
      </c>
      <c r="C1434" s="122" t="s">
        <v>184</v>
      </c>
      <c r="D1434" s="122" t="s">
        <v>86</v>
      </c>
      <c r="E1434" s="122" t="s">
        <v>185</v>
      </c>
      <c r="F1434" s="123">
        <v>2052.58</v>
      </c>
      <c r="G1434" s="124">
        <v>2052.58</v>
      </c>
      <c r="H1434" s="122" t="b">
        <v>1</v>
      </c>
      <c r="I1434" s="113">
        <v>0</v>
      </c>
    </row>
    <row r="1435" spans="1:9">
      <c r="A1435" s="120">
        <v>46203</v>
      </c>
      <c r="B1435" s="121">
        <v>46142</v>
      </c>
      <c r="C1435" s="122" t="s">
        <v>184</v>
      </c>
      <c r="D1435" s="122" t="s">
        <v>86</v>
      </c>
      <c r="E1435" s="122" t="s">
        <v>186</v>
      </c>
      <c r="F1435" s="123">
        <v>13507.27</v>
      </c>
      <c r="G1435" s="124">
        <v>13507.27</v>
      </c>
      <c r="H1435" s="122" t="b">
        <v>1</v>
      </c>
      <c r="I1435" s="113">
        <v>0</v>
      </c>
    </row>
    <row r="1436" spans="1:9">
      <c r="A1436" s="120">
        <v>46203</v>
      </c>
      <c r="B1436" s="121">
        <v>46142</v>
      </c>
      <c r="C1436" s="122" t="s">
        <v>184</v>
      </c>
      <c r="D1436" s="122" t="s">
        <v>86</v>
      </c>
      <c r="E1436" s="122" t="s">
        <v>187</v>
      </c>
      <c r="F1436" s="123">
        <v>120365.97</v>
      </c>
      <c r="G1436" s="124">
        <v>120365.97</v>
      </c>
      <c r="H1436" s="122" t="b">
        <v>1</v>
      </c>
      <c r="I1436" s="113">
        <v>0</v>
      </c>
    </row>
    <row r="1437" spans="1:9">
      <c r="A1437" s="120">
        <v>46203</v>
      </c>
      <c r="B1437" s="121">
        <v>46142</v>
      </c>
      <c r="C1437" s="122" t="s">
        <v>184</v>
      </c>
      <c r="D1437" s="122" t="s">
        <v>86</v>
      </c>
      <c r="E1437" s="122" t="s">
        <v>188</v>
      </c>
      <c r="F1437" s="123">
        <v>3710.05</v>
      </c>
      <c r="G1437" s="124">
        <v>3710.05</v>
      </c>
      <c r="H1437" s="122" t="b">
        <v>1</v>
      </c>
      <c r="I1437" s="113">
        <v>0</v>
      </c>
    </row>
    <row r="1438" spans="1:9">
      <c r="A1438" s="120">
        <v>46203</v>
      </c>
      <c r="B1438" s="121">
        <v>46142</v>
      </c>
      <c r="C1438" s="122" t="s">
        <v>184</v>
      </c>
      <c r="D1438" s="122" t="s">
        <v>86</v>
      </c>
      <c r="E1438" s="122" t="s">
        <v>189</v>
      </c>
      <c r="F1438" s="123">
        <v>4937.24</v>
      </c>
      <c r="G1438" s="124">
        <v>4937.24</v>
      </c>
      <c r="H1438" s="122" t="b">
        <v>1</v>
      </c>
      <c r="I1438" s="113">
        <v>0</v>
      </c>
    </row>
    <row r="1439" spans="1:9">
      <c r="A1439" s="120">
        <v>46203</v>
      </c>
      <c r="B1439" s="121">
        <v>46142</v>
      </c>
      <c r="C1439" s="122" t="s">
        <v>184</v>
      </c>
      <c r="D1439" s="122" t="s">
        <v>87</v>
      </c>
      <c r="E1439" s="122" t="s">
        <v>190</v>
      </c>
      <c r="F1439" s="123">
        <v>12676.68</v>
      </c>
      <c r="G1439" s="124">
        <v>12676.68</v>
      </c>
      <c r="H1439" s="122" t="b">
        <v>1</v>
      </c>
      <c r="I1439" s="113">
        <v>0</v>
      </c>
    </row>
    <row r="1440" spans="1:9">
      <c r="A1440" s="120">
        <v>46203</v>
      </c>
      <c r="B1440" s="121">
        <v>46142</v>
      </c>
      <c r="C1440" s="122" t="s">
        <v>184</v>
      </c>
      <c r="D1440" s="122" t="s">
        <v>87</v>
      </c>
      <c r="E1440" s="122" t="s">
        <v>191</v>
      </c>
      <c r="F1440" s="123">
        <v>4789.3500000000004</v>
      </c>
      <c r="G1440" s="124">
        <v>4789.3500000000004</v>
      </c>
      <c r="H1440" s="122" t="b">
        <v>1</v>
      </c>
      <c r="I1440" s="113">
        <v>0</v>
      </c>
    </row>
    <row r="1441" spans="1:9">
      <c r="A1441" s="120">
        <v>46203</v>
      </c>
      <c r="B1441" s="121">
        <v>46142</v>
      </c>
      <c r="C1441" s="122" t="s">
        <v>184</v>
      </c>
      <c r="D1441" s="122" t="s">
        <v>87</v>
      </c>
      <c r="E1441" s="122" t="s">
        <v>192</v>
      </c>
      <c r="F1441" s="123">
        <v>2708.06</v>
      </c>
      <c r="G1441" s="124">
        <v>2708.06</v>
      </c>
      <c r="H1441" s="122" t="b">
        <v>1</v>
      </c>
      <c r="I1441" s="113">
        <v>0</v>
      </c>
    </row>
    <row r="1442" spans="1:9">
      <c r="A1442" s="120">
        <v>46203</v>
      </c>
      <c r="B1442" s="121">
        <v>46142</v>
      </c>
      <c r="C1442" s="122" t="s">
        <v>193</v>
      </c>
      <c r="D1442" s="122" t="s">
        <v>94</v>
      </c>
      <c r="E1442" s="122" t="s">
        <v>194</v>
      </c>
      <c r="F1442" s="123">
        <v>1588.67</v>
      </c>
      <c r="G1442" s="124">
        <v>1588.67</v>
      </c>
      <c r="H1442" s="122" t="b">
        <v>1</v>
      </c>
      <c r="I1442" s="113">
        <v>0</v>
      </c>
    </row>
    <row r="1443" spans="1:9">
      <c r="A1443" s="120">
        <v>46203</v>
      </c>
      <c r="B1443" s="121">
        <v>46142</v>
      </c>
      <c r="C1443" s="122" t="s">
        <v>193</v>
      </c>
      <c r="D1443" s="122" t="s">
        <v>94</v>
      </c>
      <c r="E1443" s="122" t="s">
        <v>195</v>
      </c>
      <c r="F1443" s="123">
        <v>191.97</v>
      </c>
      <c r="G1443" s="124">
        <v>191.97</v>
      </c>
      <c r="H1443" s="122" t="b">
        <v>1</v>
      </c>
      <c r="I1443" s="113">
        <v>0</v>
      </c>
    </row>
    <row r="1444" spans="1:9">
      <c r="A1444" s="120">
        <v>46203</v>
      </c>
      <c r="B1444" s="121">
        <v>46142</v>
      </c>
      <c r="C1444" s="122" t="s">
        <v>193</v>
      </c>
      <c r="D1444" s="122" t="s">
        <v>86</v>
      </c>
      <c r="E1444" s="122" t="s">
        <v>196</v>
      </c>
      <c r="F1444" s="123">
        <v>23047.75</v>
      </c>
      <c r="G1444" s="124">
        <v>23047.75</v>
      </c>
      <c r="H1444" s="122" t="b">
        <v>1</v>
      </c>
      <c r="I1444" s="113">
        <v>0</v>
      </c>
    </row>
    <row r="1445" spans="1:9">
      <c r="A1445" s="120">
        <v>46203</v>
      </c>
      <c r="B1445" s="121">
        <v>46142</v>
      </c>
      <c r="C1445" s="122" t="s">
        <v>193</v>
      </c>
      <c r="D1445" s="122" t="s">
        <v>86</v>
      </c>
      <c r="E1445" s="122" t="s">
        <v>197</v>
      </c>
      <c r="F1445" s="123">
        <v>2193254.5299999998</v>
      </c>
      <c r="G1445" s="124">
        <v>2176587.87</v>
      </c>
      <c r="H1445" s="122" t="b">
        <v>0</v>
      </c>
      <c r="I1445" s="113">
        <v>-16666.659999999683</v>
      </c>
    </row>
    <row r="1446" spans="1:9">
      <c r="A1446" s="120">
        <v>46203</v>
      </c>
      <c r="B1446" s="121">
        <v>46142</v>
      </c>
      <c r="C1446" s="122" t="s">
        <v>193</v>
      </c>
      <c r="D1446" s="122" t="s">
        <v>86</v>
      </c>
      <c r="E1446" s="122" t="s">
        <v>198</v>
      </c>
      <c r="F1446" s="123">
        <v>64319.06</v>
      </c>
      <c r="G1446" s="124">
        <v>80985.72</v>
      </c>
      <c r="H1446" s="122" t="b">
        <v>0</v>
      </c>
      <c r="I1446" s="113">
        <v>16666.660000000003</v>
      </c>
    </row>
    <row r="1447" spans="1:9">
      <c r="A1447" s="120">
        <v>46203</v>
      </c>
      <c r="B1447" s="121">
        <v>46142</v>
      </c>
      <c r="C1447" s="122" t="s">
        <v>193</v>
      </c>
      <c r="D1447" s="122" t="s">
        <v>87</v>
      </c>
      <c r="E1447" s="122" t="s">
        <v>88</v>
      </c>
      <c r="F1447" s="123">
        <v>1578.95</v>
      </c>
      <c r="G1447" s="124">
        <v>1578.95</v>
      </c>
      <c r="H1447" s="122" t="b">
        <v>1</v>
      </c>
      <c r="I1447" s="113">
        <v>0</v>
      </c>
    </row>
    <row r="1448" spans="1:9">
      <c r="A1448" s="120">
        <v>46203</v>
      </c>
      <c r="B1448" s="121">
        <v>46142</v>
      </c>
      <c r="C1448" s="122" t="s">
        <v>193</v>
      </c>
      <c r="D1448" s="122" t="s">
        <v>87</v>
      </c>
      <c r="E1448" s="122" t="s">
        <v>199</v>
      </c>
      <c r="F1448" s="123">
        <v>83120.759999999995</v>
      </c>
      <c r="G1448" s="124">
        <v>83120.759999999995</v>
      </c>
      <c r="H1448" s="122" t="b">
        <v>1</v>
      </c>
      <c r="I1448" s="113">
        <v>0</v>
      </c>
    </row>
    <row r="1449" spans="1:9">
      <c r="A1449" s="120">
        <v>46203</v>
      </c>
      <c r="B1449" s="121">
        <v>46142</v>
      </c>
      <c r="C1449" s="122" t="s">
        <v>193</v>
      </c>
      <c r="D1449" s="122" t="s">
        <v>87</v>
      </c>
      <c r="E1449" s="122" t="s">
        <v>200</v>
      </c>
      <c r="F1449" s="123">
        <v>12091.2</v>
      </c>
      <c r="G1449" s="124">
        <v>12091.2</v>
      </c>
      <c r="H1449" s="122" t="b">
        <v>1</v>
      </c>
      <c r="I1449" s="113">
        <v>0</v>
      </c>
    </row>
    <row r="1450" spans="1:9">
      <c r="A1450" s="120">
        <v>46203</v>
      </c>
      <c r="B1450" s="121">
        <v>46142</v>
      </c>
      <c r="C1450" s="122" t="s">
        <v>193</v>
      </c>
      <c r="D1450" s="122" t="s">
        <v>87</v>
      </c>
      <c r="E1450" s="122" t="s">
        <v>201</v>
      </c>
      <c r="F1450" s="123">
        <v>10707.2</v>
      </c>
      <c r="G1450" s="124">
        <v>10707.2</v>
      </c>
      <c r="H1450" s="122" t="b">
        <v>1</v>
      </c>
      <c r="I1450" s="113">
        <v>0</v>
      </c>
    </row>
    <row r="1451" spans="1:9">
      <c r="A1451" s="120">
        <v>46203</v>
      </c>
      <c r="B1451" s="121">
        <v>46142</v>
      </c>
      <c r="C1451" s="122" t="s">
        <v>193</v>
      </c>
      <c r="D1451" s="122" t="s">
        <v>87</v>
      </c>
      <c r="E1451" s="122" t="s">
        <v>202</v>
      </c>
      <c r="F1451" s="123">
        <v>23695.5</v>
      </c>
      <c r="G1451" s="124">
        <v>23695.5</v>
      </c>
      <c r="H1451" s="122" t="b">
        <v>1</v>
      </c>
      <c r="I1451" s="113">
        <v>0</v>
      </c>
    </row>
    <row r="1452" spans="1:9">
      <c r="A1452" s="120">
        <v>46203</v>
      </c>
      <c r="B1452" s="121">
        <v>46142</v>
      </c>
      <c r="C1452" s="122" t="s">
        <v>193</v>
      </c>
      <c r="D1452" s="122" t="s">
        <v>87</v>
      </c>
      <c r="E1452" s="122" t="s">
        <v>203</v>
      </c>
      <c r="F1452" s="123">
        <v>13681.71</v>
      </c>
      <c r="G1452" s="124">
        <v>13681.71</v>
      </c>
      <c r="H1452" s="122" t="b">
        <v>1</v>
      </c>
      <c r="I1452" s="113">
        <v>0</v>
      </c>
    </row>
    <row r="1453" spans="1:9">
      <c r="A1453" s="120">
        <v>46203</v>
      </c>
      <c r="B1453" s="121">
        <v>46142</v>
      </c>
      <c r="C1453" s="122" t="s">
        <v>193</v>
      </c>
      <c r="D1453" s="122" t="s">
        <v>87</v>
      </c>
      <c r="E1453" s="122" t="s">
        <v>204</v>
      </c>
      <c r="F1453" s="123">
        <v>8594.08</v>
      </c>
      <c r="G1453" s="124">
        <v>8594.08</v>
      </c>
      <c r="H1453" s="122" t="b">
        <v>1</v>
      </c>
      <c r="I1453" s="113">
        <v>0</v>
      </c>
    </row>
    <row r="1454" spans="1:9">
      <c r="A1454" s="120">
        <v>46203</v>
      </c>
      <c r="B1454" s="121">
        <v>46142</v>
      </c>
      <c r="C1454" s="122" t="s">
        <v>193</v>
      </c>
      <c r="D1454" s="122" t="s">
        <v>87</v>
      </c>
      <c r="E1454" s="122" t="s">
        <v>205</v>
      </c>
      <c r="F1454" s="123">
        <v>44097.4</v>
      </c>
      <c r="G1454" s="124">
        <v>44097.4</v>
      </c>
      <c r="H1454" s="122" t="b">
        <v>1</v>
      </c>
      <c r="I1454" s="113">
        <v>0</v>
      </c>
    </row>
    <row r="1455" spans="1:9">
      <c r="A1455" s="120">
        <v>46203</v>
      </c>
      <c r="B1455" s="121">
        <v>46142</v>
      </c>
      <c r="C1455" s="122" t="s">
        <v>206</v>
      </c>
      <c r="D1455" s="122" t="s">
        <v>86</v>
      </c>
      <c r="E1455" s="122" t="s">
        <v>207</v>
      </c>
      <c r="F1455" s="123">
        <v>213009.04</v>
      </c>
      <c r="G1455" s="124">
        <v>213009.04</v>
      </c>
      <c r="H1455" s="122" t="b">
        <v>1</v>
      </c>
      <c r="I1455" s="113">
        <v>0</v>
      </c>
    </row>
    <row r="1456" spans="1:9">
      <c r="A1456" s="120">
        <v>46203</v>
      </c>
      <c r="B1456" s="121">
        <v>46142</v>
      </c>
      <c r="C1456" s="122" t="s">
        <v>206</v>
      </c>
      <c r="D1456" s="122" t="s">
        <v>87</v>
      </c>
      <c r="E1456" s="122" t="s">
        <v>208</v>
      </c>
      <c r="F1456" s="123">
        <v>12613.46</v>
      </c>
      <c r="G1456" s="124">
        <v>12613.46</v>
      </c>
      <c r="H1456" s="122" t="b">
        <v>1</v>
      </c>
      <c r="I1456" s="113">
        <v>0</v>
      </c>
    </row>
    <row r="1457" spans="1:9">
      <c r="A1457" s="120">
        <v>46203</v>
      </c>
      <c r="B1457" s="121">
        <v>46142</v>
      </c>
      <c r="C1457" s="122" t="s">
        <v>209</v>
      </c>
      <c r="D1457" s="122" t="s">
        <v>86</v>
      </c>
      <c r="E1457" s="122" t="s">
        <v>210</v>
      </c>
      <c r="F1457" s="123">
        <v>17557.38</v>
      </c>
      <c r="G1457" s="124">
        <v>17557.38</v>
      </c>
      <c r="H1457" s="122" t="b">
        <v>1</v>
      </c>
      <c r="I1457" s="113">
        <v>0</v>
      </c>
    </row>
    <row r="1458" spans="1:9">
      <c r="A1458" s="120">
        <v>46203</v>
      </c>
      <c r="B1458" s="121">
        <v>46142</v>
      </c>
      <c r="C1458" s="122" t="s">
        <v>209</v>
      </c>
      <c r="D1458" s="122" t="s">
        <v>86</v>
      </c>
      <c r="E1458" s="122" t="s">
        <v>211</v>
      </c>
      <c r="F1458" s="123">
        <v>57948.47</v>
      </c>
      <c r="G1458" s="124">
        <v>57948.47</v>
      </c>
      <c r="H1458" s="122" t="b">
        <v>1</v>
      </c>
      <c r="I1458" s="113">
        <v>0</v>
      </c>
    </row>
    <row r="1459" spans="1:9">
      <c r="A1459" s="120">
        <v>46203</v>
      </c>
      <c r="B1459" s="121">
        <v>46142</v>
      </c>
      <c r="C1459" s="122" t="s">
        <v>209</v>
      </c>
      <c r="D1459" s="122" t="s">
        <v>86</v>
      </c>
      <c r="E1459" s="122" t="s">
        <v>212</v>
      </c>
      <c r="F1459" s="123">
        <v>14035.64</v>
      </c>
      <c r="G1459" s="124">
        <v>14035.64</v>
      </c>
      <c r="H1459" s="122" t="b">
        <v>1</v>
      </c>
      <c r="I1459" s="113">
        <v>0</v>
      </c>
    </row>
    <row r="1460" spans="1:9">
      <c r="A1460" s="120">
        <v>46203</v>
      </c>
      <c r="B1460" s="121">
        <v>46142</v>
      </c>
      <c r="C1460" s="122" t="s">
        <v>209</v>
      </c>
      <c r="D1460" s="122" t="s">
        <v>86</v>
      </c>
      <c r="E1460" s="122" t="s">
        <v>213</v>
      </c>
      <c r="F1460" s="123">
        <v>801.52</v>
      </c>
      <c r="G1460" s="124">
        <v>801.52</v>
      </c>
      <c r="H1460" s="122" t="b">
        <v>1</v>
      </c>
      <c r="I1460" s="113">
        <v>0</v>
      </c>
    </row>
    <row r="1461" spans="1:9">
      <c r="A1461" s="120">
        <v>46203</v>
      </c>
      <c r="B1461" s="121">
        <v>46142</v>
      </c>
      <c r="C1461" s="122" t="s">
        <v>209</v>
      </c>
      <c r="D1461" s="122" t="s">
        <v>86</v>
      </c>
      <c r="E1461" s="122" t="s">
        <v>214</v>
      </c>
      <c r="F1461" s="123">
        <v>1836382.69</v>
      </c>
      <c r="G1461" s="124">
        <v>1836382.69</v>
      </c>
      <c r="H1461" s="122" t="b">
        <v>1</v>
      </c>
      <c r="I1461" s="113">
        <v>0</v>
      </c>
    </row>
    <row r="1462" spans="1:9">
      <c r="A1462" s="120">
        <v>46203</v>
      </c>
      <c r="B1462" s="121">
        <v>46142</v>
      </c>
      <c r="C1462" s="122" t="s">
        <v>209</v>
      </c>
      <c r="D1462" s="122" t="s">
        <v>86</v>
      </c>
      <c r="E1462" s="122" t="s">
        <v>215</v>
      </c>
      <c r="F1462" s="123">
        <v>117341.06</v>
      </c>
      <c r="G1462" s="124">
        <v>117341.06</v>
      </c>
      <c r="H1462" s="122" t="b">
        <v>1</v>
      </c>
      <c r="I1462" s="113">
        <v>0</v>
      </c>
    </row>
    <row r="1463" spans="1:9">
      <c r="A1463" s="120">
        <v>46203</v>
      </c>
      <c r="B1463" s="121">
        <v>46142</v>
      </c>
      <c r="C1463" s="122" t="s">
        <v>209</v>
      </c>
      <c r="D1463" s="122" t="s">
        <v>86</v>
      </c>
      <c r="E1463" s="122" t="s">
        <v>216</v>
      </c>
      <c r="F1463" s="123">
        <v>42255.59</v>
      </c>
      <c r="G1463" s="124">
        <v>42255.59</v>
      </c>
      <c r="H1463" s="122" t="b">
        <v>1</v>
      </c>
      <c r="I1463" s="113">
        <v>0</v>
      </c>
    </row>
    <row r="1464" spans="1:9">
      <c r="A1464" s="120">
        <v>46203</v>
      </c>
      <c r="B1464" s="121">
        <v>46142</v>
      </c>
      <c r="C1464" s="122" t="s">
        <v>209</v>
      </c>
      <c r="D1464" s="122" t="s">
        <v>86</v>
      </c>
      <c r="E1464" s="122" t="s">
        <v>217</v>
      </c>
      <c r="F1464" s="123">
        <v>80995</v>
      </c>
      <c r="G1464" s="124">
        <v>80995</v>
      </c>
      <c r="H1464" s="122" t="b">
        <v>1</v>
      </c>
      <c r="I1464" s="113">
        <v>0</v>
      </c>
    </row>
    <row r="1465" spans="1:9">
      <c r="A1465" s="120">
        <v>46203</v>
      </c>
      <c r="B1465" s="121">
        <v>46142</v>
      </c>
      <c r="C1465" s="122" t="s">
        <v>209</v>
      </c>
      <c r="D1465" s="122" t="s">
        <v>87</v>
      </c>
      <c r="E1465" s="122" t="s">
        <v>218</v>
      </c>
      <c r="F1465" s="123">
        <v>1404.52</v>
      </c>
      <c r="G1465" s="124">
        <v>1404.52</v>
      </c>
      <c r="H1465" s="122" t="b">
        <v>1</v>
      </c>
      <c r="I1465" s="113">
        <v>0</v>
      </c>
    </row>
    <row r="1466" spans="1:9">
      <c r="A1466" s="120">
        <v>46203</v>
      </c>
      <c r="B1466" s="121">
        <v>46142</v>
      </c>
      <c r="C1466" s="122" t="s">
        <v>209</v>
      </c>
      <c r="D1466" s="122" t="s">
        <v>87</v>
      </c>
      <c r="E1466" s="122" t="s">
        <v>219</v>
      </c>
      <c r="F1466" s="123">
        <v>981.24</v>
      </c>
      <c r="G1466" s="124">
        <v>981.24</v>
      </c>
      <c r="H1466" s="122" t="b">
        <v>1</v>
      </c>
      <c r="I1466" s="113">
        <v>0</v>
      </c>
    </row>
    <row r="1467" spans="1:9">
      <c r="A1467" s="120">
        <v>46203</v>
      </c>
      <c r="B1467" s="121">
        <v>46142</v>
      </c>
      <c r="C1467" s="122" t="s">
        <v>209</v>
      </c>
      <c r="D1467" s="122" t="s">
        <v>87</v>
      </c>
      <c r="E1467" s="122" t="s">
        <v>220</v>
      </c>
      <c r="F1467" s="123">
        <v>15844.15</v>
      </c>
      <c r="G1467" s="124">
        <v>15844.15</v>
      </c>
      <c r="H1467" s="122" t="b">
        <v>1</v>
      </c>
      <c r="I1467" s="113">
        <v>0</v>
      </c>
    </row>
    <row r="1468" spans="1:9">
      <c r="A1468" s="120">
        <v>46203</v>
      </c>
      <c r="B1468" s="121">
        <v>46142</v>
      </c>
      <c r="C1468" s="122" t="s">
        <v>209</v>
      </c>
      <c r="D1468" s="122" t="s">
        <v>87</v>
      </c>
      <c r="E1468" s="122" t="s">
        <v>221</v>
      </c>
      <c r="F1468" s="123">
        <v>9268.6299999999992</v>
      </c>
      <c r="G1468" s="124">
        <v>9268.6299999999992</v>
      </c>
      <c r="H1468" s="122" t="b">
        <v>1</v>
      </c>
      <c r="I1468" s="113">
        <v>0</v>
      </c>
    </row>
    <row r="1469" spans="1:9">
      <c r="A1469" s="120">
        <v>46203</v>
      </c>
      <c r="B1469" s="121">
        <v>46142</v>
      </c>
      <c r="C1469" s="122" t="s">
        <v>209</v>
      </c>
      <c r="D1469" s="122" t="s">
        <v>87</v>
      </c>
      <c r="E1469" s="122" t="s">
        <v>222</v>
      </c>
      <c r="F1469" s="123">
        <v>4176</v>
      </c>
      <c r="G1469" s="124">
        <v>4176</v>
      </c>
      <c r="H1469" s="122" t="b">
        <v>1</v>
      </c>
      <c r="I1469" s="113">
        <v>0</v>
      </c>
    </row>
    <row r="1470" spans="1:9">
      <c r="A1470" s="120">
        <v>46203</v>
      </c>
      <c r="B1470" s="121">
        <v>46142</v>
      </c>
      <c r="C1470" s="122" t="s">
        <v>209</v>
      </c>
      <c r="D1470" s="122" t="s">
        <v>87</v>
      </c>
      <c r="E1470" s="122" t="s">
        <v>223</v>
      </c>
      <c r="F1470" s="123">
        <v>462.79</v>
      </c>
      <c r="G1470" s="124">
        <v>462.79</v>
      </c>
      <c r="H1470" s="122" t="b">
        <v>1</v>
      </c>
      <c r="I1470" s="113">
        <v>0</v>
      </c>
    </row>
    <row r="1471" spans="1:9">
      <c r="A1471" s="120">
        <v>46203</v>
      </c>
      <c r="B1471" s="121">
        <v>46142</v>
      </c>
      <c r="C1471" s="122" t="s">
        <v>224</v>
      </c>
      <c r="D1471" s="122" t="s">
        <v>86</v>
      </c>
      <c r="E1471" s="122" t="s">
        <v>225</v>
      </c>
      <c r="F1471" s="123">
        <v>47762.32</v>
      </c>
      <c r="G1471" s="124">
        <v>47762.32</v>
      </c>
      <c r="H1471" s="122" t="b">
        <v>1</v>
      </c>
      <c r="I1471" s="113">
        <v>0</v>
      </c>
    </row>
    <row r="1472" spans="1:9">
      <c r="A1472" s="120">
        <v>46203</v>
      </c>
      <c r="B1472" s="121">
        <v>46142</v>
      </c>
      <c r="C1472" s="122" t="s">
        <v>224</v>
      </c>
      <c r="D1472" s="122" t="s">
        <v>86</v>
      </c>
      <c r="E1472" s="122" t="s">
        <v>226</v>
      </c>
      <c r="F1472" s="123">
        <v>256821.61</v>
      </c>
      <c r="G1472" s="124">
        <v>256821.61</v>
      </c>
      <c r="H1472" s="122" t="b">
        <v>1</v>
      </c>
      <c r="I1472" s="113">
        <v>0</v>
      </c>
    </row>
    <row r="1473" spans="1:9">
      <c r="A1473" s="120">
        <v>46203</v>
      </c>
      <c r="B1473" s="121">
        <v>46142</v>
      </c>
      <c r="C1473" s="122" t="s">
        <v>224</v>
      </c>
      <c r="D1473" s="122" t="s">
        <v>87</v>
      </c>
      <c r="E1473" s="122" t="s">
        <v>227</v>
      </c>
      <c r="F1473" s="123">
        <v>33420.75</v>
      </c>
      <c r="G1473" s="124">
        <v>33420.75</v>
      </c>
      <c r="H1473" s="122" t="b">
        <v>1</v>
      </c>
      <c r="I1473" s="113">
        <v>0</v>
      </c>
    </row>
    <row r="1474" spans="1:9">
      <c r="A1474" s="120">
        <v>46203</v>
      </c>
      <c r="B1474" s="121">
        <v>46142</v>
      </c>
      <c r="C1474" s="122" t="s">
        <v>228</v>
      </c>
      <c r="D1474" s="122" t="s">
        <v>86</v>
      </c>
      <c r="E1474" s="122" t="s">
        <v>229</v>
      </c>
      <c r="F1474" s="123">
        <v>1548873.45</v>
      </c>
      <c r="G1474" s="124">
        <v>1548873.45</v>
      </c>
      <c r="H1474" s="122" t="b">
        <v>1</v>
      </c>
      <c r="I1474" s="113">
        <v>0</v>
      </c>
    </row>
    <row r="1475" spans="1:9">
      <c r="A1475" s="120">
        <v>46203</v>
      </c>
      <c r="B1475" s="121">
        <v>46142</v>
      </c>
      <c r="C1475" s="122" t="s">
        <v>228</v>
      </c>
      <c r="D1475" s="122" t="s">
        <v>87</v>
      </c>
      <c r="E1475" s="122" t="s">
        <v>88</v>
      </c>
      <c r="F1475" s="123">
        <v>558.74</v>
      </c>
      <c r="G1475" s="124">
        <v>558.74</v>
      </c>
      <c r="H1475" s="122" t="b">
        <v>1</v>
      </c>
      <c r="I1475" s="113">
        <v>0</v>
      </c>
    </row>
    <row r="1476" spans="1:9">
      <c r="A1476" s="120">
        <v>46203</v>
      </c>
      <c r="B1476" s="121">
        <v>46142</v>
      </c>
      <c r="C1476" s="122" t="s">
        <v>230</v>
      </c>
      <c r="D1476" s="122" t="s">
        <v>94</v>
      </c>
      <c r="E1476" s="122" t="s">
        <v>231</v>
      </c>
      <c r="F1476" s="123">
        <v>10995.33</v>
      </c>
      <c r="G1476" s="124">
        <v>10995.33</v>
      </c>
      <c r="H1476" s="122" t="b">
        <v>1</v>
      </c>
      <c r="I1476" s="113">
        <v>0</v>
      </c>
    </row>
    <row r="1477" spans="1:9">
      <c r="A1477" s="120">
        <v>46203</v>
      </c>
      <c r="B1477" s="121">
        <v>46142</v>
      </c>
      <c r="C1477" s="122" t="s">
        <v>230</v>
      </c>
      <c r="D1477" s="122" t="s">
        <v>94</v>
      </c>
      <c r="E1477" s="122" t="s">
        <v>232</v>
      </c>
      <c r="F1477" s="123">
        <v>5324.45</v>
      </c>
      <c r="G1477" s="124">
        <v>5324.45</v>
      </c>
      <c r="H1477" s="122" t="b">
        <v>1</v>
      </c>
      <c r="I1477" s="113">
        <v>0</v>
      </c>
    </row>
    <row r="1478" spans="1:9">
      <c r="A1478" s="120">
        <v>46203</v>
      </c>
      <c r="B1478" s="121">
        <v>46142</v>
      </c>
      <c r="C1478" s="122" t="s">
        <v>230</v>
      </c>
      <c r="D1478" s="122" t="s">
        <v>86</v>
      </c>
      <c r="E1478" s="122" t="s">
        <v>233</v>
      </c>
      <c r="F1478" s="123">
        <v>8807612.4100000001</v>
      </c>
      <c r="G1478" s="124">
        <v>8807612.4100000001</v>
      </c>
      <c r="H1478" s="122" t="b">
        <v>1</v>
      </c>
      <c r="I1478" s="113">
        <v>0</v>
      </c>
    </row>
    <row r="1479" spans="1:9">
      <c r="A1479" s="120">
        <v>46203</v>
      </c>
      <c r="B1479" s="121">
        <v>46142</v>
      </c>
      <c r="C1479" s="122" t="s">
        <v>230</v>
      </c>
      <c r="D1479" s="122" t="s">
        <v>86</v>
      </c>
      <c r="E1479" s="122" t="s">
        <v>234</v>
      </c>
      <c r="F1479" s="123">
        <v>3545952.27</v>
      </c>
      <c r="G1479" s="124">
        <v>3545952.27</v>
      </c>
      <c r="H1479" s="122" t="b">
        <v>1</v>
      </c>
      <c r="I1479" s="113">
        <v>0</v>
      </c>
    </row>
    <row r="1480" spans="1:9">
      <c r="A1480" s="120">
        <v>46203</v>
      </c>
      <c r="B1480" s="121">
        <v>46142</v>
      </c>
      <c r="C1480" s="122" t="s">
        <v>230</v>
      </c>
      <c r="D1480" s="122" t="s">
        <v>86</v>
      </c>
      <c r="E1480" s="122" t="s">
        <v>235</v>
      </c>
      <c r="F1480" s="123">
        <v>14522544.18</v>
      </c>
      <c r="G1480" s="124">
        <v>14522544.18</v>
      </c>
      <c r="H1480" s="122" t="b">
        <v>1</v>
      </c>
      <c r="I1480" s="113">
        <v>0</v>
      </c>
    </row>
    <row r="1481" spans="1:9">
      <c r="A1481" s="120">
        <v>46203</v>
      </c>
      <c r="B1481" s="121">
        <v>46142</v>
      </c>
      <c r="C1481" s="122" t="s">
        <v>230</v>
      </c>
      <c r="D1481" s="122" t="s">
        <v>87</v>
      </c>
      <c r="E1481" s="122" t="s">
        <v>88</v>
      </c>
      <c r="F1481" s="123">
        <v>26229.08</v>
      </c>
      <c r="G1481" s="124">
        <v>26229.08</v>
      </c>
      <c r="H1481" s="122" t="b">
        <v>1</v>
      </c>
      <c r="I1481" s="113">
        <v>0</v>
      </c>
    </row>
    <row r="1482" spans="1:9">
      <c r="A1482" s="120">
        <v>46203</v>
      </c>
      <c r="B1482" s="121">
        <v>46142</v>
      </c>
      <c r="C1482" s="122" t="s">
        <v>230</v>
      </c>
      <c r="D1482" s="122" t="s">
        <v>87</v>
      </c>
      <c r="E1482" s="122" t="s">
        <v>236</v>
      </c>
      <c r="F1482" s="123">
        <v>160904.74</v>
      </c>
      <c r="G1482" s="124">
        <v>160904.74</v>
      </c>
      <c r="H1482" s="122" t="b">
        <v>1</v>
      </c>
      <c r="I1482" s="113">
        <v>0</v>
      </c>
    </row>
    <row r="1483" spans="1:9">
      <c r="A1483" s="120">
        <v>46203</v>
      </c>
      <c r="B1483" s="121">
        <v>46142</v>
      </c>
      <c r="C1483" s="122" t="s">
        <v>230</v>
      </c>
      <c r="D1483" s="122" t="s">
        <v>87</v>
      </c>
      <c r="E1483" s="122" t="s">
        <v>237</v>
      </c>
      <c r="F1483" s="123">
        <v>423238.42</v>
      </c>
      <c r="G1483" s="124">
        <v>423238.42</v>
      </c>
      <c r="H1483" s="122" t="b">
        <v>1</v>
      </c>
      <c r="I1483" s="113">
        <v>0</v>
      </c>
    </row>
    <row r="1484" spans="1:9">
      <c r="A1484" s="120">
        <v>46203</v>
      </c>
      <c r="B1484" s="121">
        <v>46142</v>
      </c>
      <c r="C1484" s="122" t="s">
        <v>230</v>
      </c>
      <c r="D1484" s="122" t="s">
        <v>87</v>
      </c>
      <c r="E1484" s="122" t="s">
        <v>238</v>
      </c>
      <c r="F1484" s="123">
        <v>44330.87</v>
      </c>
      <c r="G1484" s="124">
        <v>51717.42</v>
      </c>
      <c r="H1484" s="122" t="b">
        <v>0</v>
      </c>
      <c r="I1484" s="113">
        <v>7386.5499999999956</v>
      </c>
    </row>
    <row r="1485" spans="1:9">
      <c r="A1485" s="120">
        <v>46203</v>
      </c>
      <c r="B1485" s="121">
        <v>46142</v>
      </c>
      <c r="C1485" s="122" t="s">
        <v>230</v>
      </c>
      <c r="D1485" s="122" t="s">
        <v>87</v>
      </c>
      <c r="E1485" s="122" t="s">
        <v>239</v>
      </c>
      <c r="F1485" s="123">
        <v>1047707.34</v>
      </c>
      <c r="G1485" s="124">
        <v>1040320.79</v>
      </c>
      <c r="H1485" s="122" t="b">
        <v>0</v>
      </c>
      <c r="I1485" s="113">
        <v>-7386.5499999999302</v>
      </c>
    </row>
    <row r="1486" spans="1:9">
      <c r="A1486" s="120">
        <v>46203</v>
      </c>
      <c r="B1486" s="121">
        <v>46142</v>
      </c>
      <c r="C1486" s="122" t="s">
        <v>240</v>
      </c>
      <c r="D1486" s="122" t="s">
        <v>86</v>
      </c>
      <c r="E1486" s="122" t="s">
        <v>241</v>
      </c>
      <c r="F1486" s="123">
        <v>224142.96</v>
      </c>
      <c r="G1486" s="124">
        <v>224142.96</v>
      </c>
      <c r="H1486" s="122" t="b">
        <v>1</v>
      </c>
      <c r="I1486" s="113">
        <v>0</v>
      </c>
    </row>
    <row r="1487" spans="1:9">
      <c r="A1487" s="120">
        <v>46203</v>
      </c>
      <c r="B1487" s="121">
        <v>46142</v>
      </c>
      <c r="C1487" s="122" t="s">
        <v>240</v>
      </c>
      <c r="D1487" s="122" t="s">
        <v>86</v>
      </c>
      <c r="E1487" s="122" t="s">
        <v>242</v>
      </c>
      <c r="F1487" s="123">
        <v>3041.42</v>
      </c>
      <c r="G1487" s="124">
        <v>3041.42</v>
      </c>
      <c r="H1487" s="122" t="b">
        <v>1</v>
      </c>
      <c r="I1487" s="113">
        <v>0</v>
      </c>
    </row>
    <row r="1488" spans="1:9">
      <c r="A1488" s="120">
        <v>46203</v>
      </c>
      <c r="B1488" s="121">
        <v>46142</v>
      </c>
      <c r="C1488" s="122" t="s">
        <v>240</v>
      </c>
      <c r="D1488" s="122" t="s">
        <v>86</v>
      </c>
      <c r="E1488" s="122" t="s">
        <v>243</v>
      </c>
      <c r="F1488" s="123">
        <v>16655.63</v>
      </c>
      <c r="G1488" s="124">
        <v>16655.63</v>
      </c>
      <c r="H1488" s="122" t="b">
        <v>1</v>
      </c>
      <c r="I1488" s="113">
        <v>0</v>
      </c>
    </row>
    <row r="1489" spans="1:9">
      <c r="A1489" s="120">
        <v>46203</v>
      </c>
      <c r="B1489" s="121">
        <v>46142</v>
      </c>
      <c r="C1489" s="122" t="s">
        <v>240</v>
      </c>
      <c r="D1489" s="122" t="s">
        <v>86</v>
      </c>
      <c r="E1489" s="122" t="s">
        <v>244</v>
      </c>
      <c r="F1489" s="123">
        <v>8234.9</v>
      </c>
      <c r="G1489" s="124">
        <v>8234.9</v>
      </c>
      <c r="H1489" s="122" t="b">
        <v>1</v>
      </c>
      <c r="I1489" s="113">
        <v>0</v>
      </c>
    </row>
    <row r="1490" spans="1:9">
      <c r="A1490" s="120">
        <v>46203</v>
      </c>
      <c r="B1490" s="121">
        <v>46142</v>
      </c>
      <c r="C1490" s="122" t="s">
        <v>240</v>
      </c>
      <c r="D1490" s="122" t="s">
        <v>86</v>
      </c>
      <c r="E1490" s="122" t="s">
        <v>245</v>
      </c>
      <c r="F1490" s="123">
        <v>534658.14</v>
      </c>
      <c r="G1490" s="124">
        <v>534658.14</v>
      </c>
      <c r="H1490" s="122" t="b">
        <v>1</v>
      </c>
      <c r="I1490" s="113">
        <v>0</v>
      </c>
    </row>
    <row r="1491" spans="1:9">
      <c r="A1491" s="120">
        <v>46203</v>
      </c>
      <c r="B1491" s="121">
        <v>46142</v>
      </c>
      <c r="C1491" s="122" t="s">
        <v>240</v>
      </c>
      <c r="D1491" s="122" t="s">
        <v>87</v>
      </c>
      <c r="E1491" s="122" t="s">
        <v>246</v>
      </c>
      <c r="F1491" s="123">
        <v>63235.14</v>
      </c>
      <c r="G1491" s="124">
        <v>63235.14</v>
      </c>
      <c r="H1491" s="122" t="b">
        <v>1</v>
      </c>
      <c r="I1491" s="113">
        <v>0</v>
      </c>
    </row>
    <row r="1492" spans="1:9">
      <c r="A1492" s="114">
        <v>46203</v>
      </c>
      <c r="B1492" s="115">
        <v>46173</v>
      </c>
      <c r="C1492" s="116" t="s">
        <v>85</v>
      </c>
      <c r="D1492" s="116" t="s">
        <v>86</v>
      </c>
      <c r="E1492" s="116" t="s">
        <v>85</v>
      </c>
      <c r="F1492" s="117">
        <v>3782031.54</v>
      </c>
      <c r="G1492" s="118">
        <v>3782031.54</v>
      </c>
      <c r="H1492" s="131" t="b">
        <v>1</v>
      </c>
      <c r="I1492" s="113">
        <v>0</v>
      </c>
    </row>
    <row r="1493" spans="1:9">
      <c r="A1493" s="120">
        <v>46203</v>
      </c>
      <c r="B1493" s="121">
        <v>46173</v>
      </c>
      <c r="C1493" s="122" t="s">
        <v>85</v>
      </c>
      <c r="D1493" s="122" t="s">
        <v>87</v>
      </c>
      <c r="E1493" s="122" t="s">
        <v>88</v>
      </c>
      <c r="F1493" s="123">
        <v>4846.3599999999997</v>
      </c>
      <c r="G1493" s="124">
        <v>4846.3599999999997</v>
      </c>
      <c r="H1493" s="132" t="b">
        <v>1</v>
      </c>
      <c r="I1493" s="113">
        <v>0</v>
      </c>
    </row>
    <row r="1494" spans="1:9">
      <c r="A1494" s="120">
        <v>46203</v>
      </c>
      <c r="B1494" s="121">
        <v>46173</v>
      </c>
      <c r="C1494" s="122" t="s">
        <v>89</v>
      </c>
      <c r="D1494" s="122" t="s">
        <v>86</v>
      </c>
      <c r="E1494" s="122" t="s">
        <v>90</v>
      </c>
      <c r="F1494" s="123">
        <v>740426</v>
      </c>
      <c r="G1494" s="124">
        <v>740426</v>
      </c>
      <c r="H1494" s="132" t="b">
        <v>1</v>
      </c>
      <c r="I1494" s="113">
        <v>0</v>
      </c>
    </row>
    <row r="1495" spans="1:9">
      <c r="A1495" s="120">
        <v>46203</v>
      </c>
      <c r="B1495" s="121">
        <v>46173</v>
      </c>
      <c r="C1495" s="122" t="s">
        <v>89</v>
      </c>
      <c r="D1495" s="122" t="s">
        <v>86</v>
      </c>
      <c r="E1495" s="122" t="s">
        <v>91</v>
      </c>
      <c r="F1495" s="123">
        <v>212876.78</v>
      </c>
      <c r="G1495" s="124">
        <v>212876.78</v>
      </c>
      <c r="H1495" s="132" t="b">
        <v>1</v>
      </c>
      <c r="I1495" s="113">
        <v>0</v>
      </c>
    </row>
    <row r="1496" spans="1:9">
      <c r="A1496" s="120">
        <v>46203</v>
      </c>
      <c r="B1496" s="121">
        <v>46173</v>
      </c>
      <c r="C1496" s="122" t="s">
        <v>89</v>
      </c>
      <c r="D1496" s="122" t="s">
        <v>87</v>
      </c>
      <c r="E1496" s="122" t="s">
        <v>88</v>
      </c>
      <c r="F1496" s="123">
        <v>1113.27</v>
      </c>
      <c r="G1496" s="124">
        <v>1113.27</v>
      </c>
      <c r="H1496" s="132" t="b">
        <v>1</v>
      </c>
      <c r="I1496" s="113">
        <v>0</v>
      </c>
    </row>
    <row r="1497" spans="1:9">
      <c r="A1497" s="120">
        <v>46203</v>
      </c>
      <c r="B1497" s="121">
        <v>46173</v>
      </c>
      <c r="C1497" s="122" t="s">
        <v>89</v>
      </c>
      <c r="D1497" s="122" t="s">
        <v>87</v>
      </c>
      <c r="E1497" s="122" t="s">
        <v>92</v>
      </c>
      <c r="F1497" s="123">
        <v>37024.68</v>
      </c>
      <c r="G1497" s="124">
        <v>37024.68</v>
      </c>
      <c r="H1497" s="132" t="b">
        <v>1</v>
      </c>
      <c r="I1497" s="113">
        <v>0</v>
      </c>
    </row>
    <row r="1498" spans="1:9">
      <c r="A1498" s="120">
        <v>46203</v>
      </c>
      <c r="B1498" s="121">
        <v>46173</v>
      </c>
      <c r="C1498" s="122" t="s">
        <v>93</v>
      </c>
      <c r="D1498" s="122" t="s">
        <v>94</v>
      </c>
      <c r="E1498" s="122" t="s">
        <v>95</v>
      </c>
      <c r="F1498" s="123">
        <v>862.17</v>
      </c>
      <c r="G1498" s="124">
        <v>862.17</v>
      </c>
      <c r="H1498" s="132" t="b">
        <v>1</v>
      </c>
      <c r="I1498" s="113">
        <v>0</v>
      </c>
    </row>
    <row r="1499" spans="1:9">
      <c r="A1499" s="120">
        <v>46203</v>
      </c>
      <c r="B1499" s="121">
        <v>46173</v>
      </c>
      <c r="C1499" s="122" t="s">
        <v>93</v>
      </c>
      <c r="D1499" s="122" t="s">
        <v>86</v>
      </c>
      <c r="E1499" s="122" t="s">
        <v>96</v>
      </c>
      <c r="F1499" s="123">
        <v>1291174.8400000001</v>
      </c>
      <c r="G1499" s="124">
        <v>1291174.8400000001</v>
      </c>
      <c r="H1499" s="132" t="b">
        <v>1</v>
      </c>
      <c r="I1499" s="113">
        <v>0</v>
      </c>
    </row>
    <row r="1500" spans="1:9">
      <c r="A1500" s="120">
        <v>46203</v>
      </c>
      <c r="B1500" s="121">
        <v>46173</v>
      </c>
      <c r="C1500" s="122" t="s">
        <v>93</v>
      </c>
      <c r="D1500" s="122" t="s">
        <v>86</v>
      </c>
      <c r="E1500" s="122" t="s">
        <v>97</v>
      </c>
      <c r="F1500" s="123">
        <v>60374.2</v>
      </c>
      <c r="G1500" s="124">
        <v>60374.2</v>
      </c>
      <c r="H1500" s="132" t="b">
        <v>1</v>
      </c>
      <c r="I1500" s="113">
        <v>0</v>
      </c>
    </row>
    <row r="1501" spans="1:9">
      <c r="A1501" s="120">
        <v>46203</v>
      </c>
      <c r="B1501" s="121">
        <v>46173</v>
      </c>
      <c r="C1501" s="122" t="s">
        <v>93</v>
      </c>
      <c r="D1501" s="122" t="s">
        <v>86</v>
      </c>
      <c r="E1501" s="122" t="s">
        <v>98</v>
      </c>
      <c r="F1501" s="123">
        <v>50321828.530000001</v>
      </c>
      <c r="G1501" s="124">
        <v>50321828.530000001</v>
      </c>
      <c r="H1501" s="132" t="b">
        <v>1</v>
      </c>
      <c r="I1501" s="113">
        <v>0</v>
      </c>
    </row>
    <row r="1502" spans="1:9">
      <c r="A1502" s="120">
        <v>46203</v>
      </c>
      <c r="B1502" s="121">
        <v>46173</v>
      </c>
      <c r="C1502" s="122" t="s">
        <v>93</v>
      </c>
      <c r="D1502" s="122" t="s">
        <v>86</v>
      </c>
      <c r="E1502" s="122" t="s">
        <v>99</v>
      </c>
      <c r="F1502" s="123">
        <v>798038.2</v>
      </c>
      <c r="G1502" s="124">
        <v>798038.2</v>
      </c>
      <c r="H1502" s="132" t="b">
        <v>1</v>
      </c>
      <c r="I1502" s="113">
        <v>0</v>
      </c>
    </row>
    <row r="1503" spans="1:9">
      <c r="A1503" s="120">
        <v>46203</v>
      </c>
      <c r="B1503" s="121">
        <v>46173</v>
      </c>
      <c r="C1503" s="122" t="s">
        <v>93</v>
      </c>
      <c r="D1503" s="122" t="s">
        <v>86</v>
      </c>
      <c r="E1503" s="122" t="s">
        <v>100</v>
      </c>
      <c r="F1503" s="123">
        <v>14750595.060000001</v>
      </c>
      <c r="G1503" s="124">
        <v>14750595.060000001</v>
      </c>
      <c r="H1503" s="132" t="b">
        <v>1</v>
      </c>
      <c r="I1503" s="113">
        <v>0</v>
      </c>
    </row>
    <row r="1504" spans="1:9">
      <c r="A1504" s="120">
        <v>46203</v>
      </c>
      <c r="B1504" s="121">
        <v>46173</v>
      </c>
      <c r="C1504" s="122" t="s">
        <v>93</v>
      </c>
      <c r="D1504" s="122" t="s">
        <v>86</v>
      </c>
      <c r="E1504" s="122" t="s">
        <v>101</v>
      </c>
      <c r="F1504" s="123">
        <v>37957157.799999997</v>
      </c>
      <c r="G1504" s="124">
        <v>37957157.799999997</v>
      </c>
      <c r="H1504" s="132" t="b">
        <v>1</v>
      </c>
      <c r="I1504" s="113">
        <v>0</v>
      </c>
    </row>
    <row r="1505" spans="1:9">
      <c r="A1505" s="120">
        <v>46203</v>
      </c>
      <c r="B1505" s="121">
        <v>46173</v>
      </c>
      <c r="C1505" s="122" t="s">
        <v>93</v>
      </c>
      <c r="D1505" s="122" t="s">
        <v>86</v>
      </c>
      <c r="E1505" s="122" t="s">
        <v>102</v>
      </c>
      <c r="F1505" s="123">
        <v>991936.63</v>
      </c>
      <c r="G1505" s="124">
        <v>991936.63</v>
      </c>
      <c r="H1505" s="132" t="b">
        <v>1</v>
      </c>
      <c r="I1505" s="113">
        <v>0</v>
      </c>
    </row>
    <row r="1506" spans="1:9">
      <c r="A1506" s="120">
        <v>46203</v>
      </c>
      <c r="B1506" s="121">
        <v>46173</v>
      </c>
      <c r="C1506" s="122" t="s">
        <v>93</v>
      </c>
      <c r="D1506" s="122" t="s">
        <v>86</v>
      </c>
      <c r="E1506" s="122" t="s">
        <v>103</v>
      </c>
      <c r="F1506" s="123">
        <v>1250630.06</v>
      </c>
      <c r="G1506" s="124">
        <v>1250630.06</v>
      </c>
      <c r="H1506" s="132" t="b">
        <v>1</v>
      </c>
      <c r="I1506" s="113">
        <v>0</v>
      </c>
    </row>
    <row r="1507" spans="1:9">
      <c r="A1507" s="120">
        <v>46203</v>
      </c>
      <c r="B1507" s="121">
        <v>46173</v>
      </c>
      <c r="C1507" s="122" t="s">
        <v>93</v>
      </c>
      <c r="D1507" s="122" t="s">
        <v>86</v>
      </c>
      <c r="E1507" s="122" t="s">
        <v>104</v>
      </c>
      <c r="F1507" s="123">
        <v>93770.02</v>
      </c>
      <c r="G1507" s="124">
        <v>93770.02</v>
      </c>
      <c r="H1507" s="132" t="b">
        <v>1</v>
      </c>
      <c r="I1507" s="113">
        <v>0</v>
      </c>
    </row>
    <row r="1508" spans="1:9">
      <c r="A1508" s="120">
        <v>46203</v>
      </c>
      <c r="B1508" s="121">
        <v>46173</v>
      </c>
      <c r="C1508" s="122" t="s">
        <v>93</v>
      </c>
      <c r="D1508" s="122" t="s">
        <v>86</v>
      </c>
      <c r="E1508" s="122" t="s">
        <v>105</v>
      </c>
      <c r="F1508" s="123">
        <v>7935774.5899999999</v>
      </c>
      <c r="G1508" s="124">
        <v>7685774.5899999999</v>
      </c>
      <c r="H1508" s="132" t="b">
        <v>0</v>
      </c>
      <c r="I1508" s="113">
        <v>-250000</v>
      </c>
    </row>
    <row r="1509" spans="1:9">
      <c r="A1509" s="120">
        <v>46203</v>
      </c>
      <c r="B1509" s="121">
        <v>46173</v>
      </c>
      <c r="C1509" s="122" t="s">
        <v>93</v>
      </c>
      <c r="D1509" s="122" t="s">
        <v>86</v>
      </c>
      <c r="E1509" s="122" t="s">
        <v>106</v>
      </c>
      <c r="F1509" s="123">
        <v>8778505.2400000002</v>
      </c>
      <c r="G1509" s="124">
        <v>8778505.2400000002</v>
      </c>
      <c r="H1509" s="132" t="b">
        <v>1</v>
      </c>
      <c r="I1509" s="113">
        <v>0</v>
      </c>
    </row>
    <row r="1510" spans="1:9">
      <c r="A1510" s="120">
        <v>46203</v>
      </c>
      <c r="B1510" s="121">
        <v>46173</v>
      </c>
      <c r="C1510" s="122" t="s">
        <v>93</v>
      </c>
      <c r="D1510" s="122" t="s">
        <v>86</v>
      </c>
      <c r="E1510" s="122" t="s">
        <v>107</v>
      </c>
      <c r="F1510" s="123">
        <v>44812.85</v>
      </c>
      <c r="G1510" s="124">
        <v>44812.85</v>
      </c>
      <c r="H1510" s="132" t="b">
        <v>1</v>
      </c>
      <c r="I1510" s="113">
        <v>0</v>
      </c>
    </row>
    <row r="1511" spans="1:9">
      <c r="A1511" s="120">
        <v>46203</v>
      </c>
      <c r="B1511" s="121">
        <v>46173</v>
      </c>
      <c r="C1511" s="122" t="s">
        <v>93</v>
      </c>
      <c r="D1511" s="122" t="s">
        <v>86</v>
      </c>
      <c r="E1511" s="122" t="s">
        <v>108</v>
      </c>
      <c r="F1511" s="123">
        <v>3371902.65</v>
      </c>
      <c r="G1511" s="124">
        <v>3371902.65</v>
      </c>
      <c r="H1511" s="132" t="b">
        <v>1</v>
      </c>
      <c r="I1511" s="113">
        <v>0</v>
      </c>
    </row>
    <row r="1512" spans="1:9">
      <c r="A1512" s="120">
        <v>46203</v>
      </c>
      <c r="B1512" s="121">
        <v>46173</v>
      </c>
      <c r="C1512" s="122" t="s">
        <v>93</v>
      </c>
      <c r="D1512" s="122" t="s">
        <v>86</v>
      </c>
      <c r="E1512" s="122" t="s">
        <v>109</v>
      </c>
      <c r="F1512" s="123">
        <v>25899.33</v>
      </c>
      <c r="G1512" s="124">
        <v>25899.33</v>
      </c>
      <c r="H1512" s="132" t="b">
        <v>1</v>
      </c>
      <c r="I1512" s="113">
        <v>0</v>
      </c>
    </row>
    <row r="1513" spans="1:9">
      <c r="A1513" s="120">
        <v>46203</v>
      </c>
      <c r="B1513" s="121">
        <v>46173</v>
      </c>
      <c r="C1513" s="122" t="s">
        <v>93</v>
      </c>
      <c r="D1513" s="122" t="s">
        <v>86</v>
      </c>
      <c r="E1513" s="122" t="s">
        <v>110</v>
      </c>
      <c r="F1513" s="123">
        <v>1520170.47</v>
      </c>
      <c r="G1513" s="124">
        <v>1520170.47</v>
      </c>
      <c r="H1513" s="132" t="b">
        <v>1</v>
      </c>
      <c r="I1513" s="113">
        <v>0</v>
      </c>
    </row>
    <row r="1514" spans="1:9">
      <c r="A1514" s="120">
        <v>46203</v>
      </c>
      <c r="B1514" s="121">
        <v>46173</v>
      </c>
      <c r="C1514" s="122" t="s">
        <v>93</v>
      </c>
      <c r="D1514" s="122" t="s">
        <v>86</v>
      </c>
      <c r="E1514" s="122" t="s">
        <v>111</v>
      </c>
      <c r="F1514" s="123">
        <v>135195.03</v>
      </c>
      <c r="G1514" s="124">
        <v>135195.03</v>
      </c>
      <c r="H1514" s="132" t="b">
        <v>1</v>
      </c>
      <c r="I1514" s="113">
        <v>0</v>
      </c>
    </row>
    <row r="1515" spans="1:9">
      <c r="A1515" s="120">
        <v>46203</v>
      </c>
      <c r="B1515" s="121">
        <v>46173</v>
      </c>
      <c r="C1515" s="122" t="s">
        <v>93</v>
      </c>
      <c r="D1515" s="122" t="s">
        <v>86</v>
      </c>
      <c r="E1515" s="122" t="s">
        <v>112</v>
      </c>
      <c r="F1515" s="123">
        <v>1967700.07</v>
      </c>
      <c r="G1515" s="124">
        <v>1967700.07</v>
      </c>
      <c r="H1515" s="132" t="b">
        <v>1</v>
      </c>
      <c r="I1515" s="113">
        <v>0</v>
      </c>
    </row>
    <row r="1516" spans="1:9">
      <c r="A1516" s="120">
        <v>46203</v>
      </c>
      <c r="B1516" s="121">
        <v>46173</v>
      </c>
      <c r="C1516" s="122" t="s">
        <v>93</v>
      </c>
      <c r="D1516" s="122" t="s">
        <v>87</v>
      </c>
      <c r="E1516" s="122" t="s">
        <v>113</v>
      </c>
      <c r="F1516" s="123">
        <v>78149.919999999998</v>
      </c>
      <c r="G1516" s="124">
        <v>78149.919999999998</v>
      </c>
      <c r="H1516" s="132" t="b">
        <v>1</v>
      </c>
      <c r="I1516" s="113">
        <v>0</v>
      </c>
    </row>
    <row r="1517" spans="1:9">
      <c r="A1517" s="120">
        <v>46203</v>
      </c>
      <c r="B1517" s="121">
        <v>46173</v>
      </c>
      <c r="C1517" s="122" t="s">
        <v>93</v>
      </c>
      <c r="D1517" s="122" t="s">
        <v>87</v>
      </c>
      <c r="E1517" s="122" t="s">
        <v>114</v>
      </c>
      <c r="F1517" s="123">
        <v>6500291.5700000003</v>
      </c>
      <c r="G1517" s="124">
        <v>6500291.5700000003</v>
      </c>
      <c r="H1517" s="132" t="b">
        <v>1</v>
      </c>
      <c r="I1517" s="113">
        <v>0</v>
      </c>
    </row>
    <row r="1518" spans="1:9">
      <c r="A1518" s="120">
        <v>46203</v>
      </c>
      <c r="B1518" s="121">
        <v>46173</v>
      </c>
      <c r="C1518" s="122" t="s">
        <v>93</v>
      </c>
      <c r="D1518" s="122" t="s">
        <v>87</v>
      </c>
      <c r="E1518" s="122" t="s">
        <v>115</v>
      </c>
      <c r="F1518" s="123">
        <v>302468.11</v>
      </c>
      <c r="G1518" s="124">
        <v>302468.11</v>
      </c>
      <c r="H1518" s="132" t="b">
        <v>1</v>
      </c>
      <c r="I1518" s="113">
        <v>0</v>
      </c>
    </row>
    <row r="1519" spans="1:9">
      <c r="A1519" s="120">
        <v>46203</v>
      </c>
      <c r="B1519" s="121">
        <v>46173</v>
      </c>
      <c r="C1519" s="122" t="s">
        <v>93</v>
      </c>
      <c r="D1519" s="122" t="s">
        <v>87</v>
      </c>
      <c r="E1519" s="122" t="s">
        <v>116</v>
      </c>
      <c r="F1519" s="123">
        <v>2673283.12</v>
      </c>
      <c r="G1519" s="124">
        <v>2673283.12</v>
      </c>
      <c r="H1519" s="132" t="b">
        <v>1</v>
      </c>
      <c r="I1519" s="113">
        <v>0</v>
      </c>
    </row>
    <row r="1520" spans="1:9">
      <c r="A1520" s="120">
        <v>46203</v>
      </c>
      <c r="B1520" s="121">
        <v>46173</v>
      </c>
      <c r="C1520" s="122" t="s">
        <v>93</v>
      </c>
      <c r="D1520" s="122" t="s">
        <v>87</v>
      </c>
      <c r="E1520" s="122" t="s">
        <v>117</v>
      </c>
      <c r="F1520" s="123">
        <v>98475.29</v>
      </c>
      <c r="G1520" s="124">
        <v>98475.29</v>
      </c>
      <c r="H1520" s="132" t="b">
        <v>1</v>
      </c>
      <c r="I1520" s="113">
        <v>0</v>
      </c>
    </row>
    <row r="1521" spans="1:9">
      <c r="A1521" s="120">
        <v>46203</v>
      </c>
      <c r="B1521" s="121">
        <v>46173</v>
      </c>
      <c r="C1521" s="122" t="s">
        <v>93</v>
      </c>
      <c r="D1521" s="122" t="s">
        <v>87</v>
      </c>
      <c r="E1521" s="122" t="s">
        <v>118</v>
      </c>
      <c r="F1521" s="123">
        <v>19064.18</v>
      </c>
      <c r="G1521" s="124">
        <v>19064.18</v>
      </c>
      <c r="H1521" s="132" t="b">
        <v>1</v>
      </c>
      <c r="I1521" s="113">
        <v>0</v>
      </c>
    </row>
    <row r="1522" spans="1:9">
      <c r="A1522" s="120">
        <v>46203</v>
      </c>
      <c r="B1522" s="121">
        <v>46173</v>
      </c>
      <c r="C1522" s="122" t="s">
        <v>119</v>
      </c>
      <c r="D1522" s="122" t="s">
        <v>94</v>
      </c>
      <c r="E1522" s="122" t="s">
        <v>120</v>
      </c>
      <c r="F1522" s="123">
        <v>11498.7</v>
      </c>
      <c r="G1522" s="124">
        <v>11498.7</v>
      </c>
      <c r="H1522" s="132" t="b">
        <v>1</v>
      </c>
      <c r="I1522" s="113">
        <v>0</v>
      </c>
    </row>
    <row r="1523" spans="1:9">
      <c r="A1523" s="120">
        <v>46203</v>
      </c>
      <c r="B1523" s="121">
        <v>46173</v>
      </c>
      <c r="C1523" s="122" t="s">
        <v>119</v>
      </c>
      <c r="D1523" s="122" t="s">
        <v>94</v>
      </c>
      <c r="E1523" s="122" t="s">
        <v>121</v>
      </c>
      <c r="F1523" s="123">
        <v>609.25</v>
      </c>
      <c r="G1523" s="124">
        <v>609.25</v>
      </c>
      <c r="H1523" s="132" t="b">
        <v>1</v>
      </c>
      <c r="I1523" s="113">
        <v>0</v>
      </c>
    </row>
    <row r="1524" spans="1:9">
      <c r="A1524" s="120">
        <v>46203</v>
      </c>
      <c r="B1524" s="121">
        <v>46173</v>
      </c>
      <c r="C1524" s="122" t="s">
        <v>119</v>
      </c>
      <c r="D1524" s="122" t="s">
        <v>94</v>
      </c>
      <c r="E1524" s="122" t="s">
        <v>122</v>
      </c>
      <c r="F1524" s="123">
        <v>11221.62</v>
      </c>
      <c r="G1524" s="124">
        <v>11221.62</v>
      </c>
      <c r="H1524" s="132" t="b">
        <v>1</v>
      </c>
      <c r="I1524" s="113">
        <v>0</v>
      </c>
    </row>
    <row r="1525" spans="1:9">
      <c r="A1525" s="120">
        <v>46203</v>
      </c>
      <c r="B1525" s="121">
        <v>46173</v>
      </c>
      <c r="C1525" s="122" t="s">
        <v>119</v>
      </c>
      <c r="D1525" s="122" t="s">
        <v>94</v>
      </c>
      <c r="E1525" s="122" t="s">
        <v>123</v>
      </c>
      <c r="F1525" s="123">
        <v>36472.53</v>
      </c>
      <c r="G1525" s="124">
        <v>36472.53</v>
      </c>
      <c r="H1525" s="132" t="b">
        <v>1</v>
      </c>
      <c r="I1525" s="113">
        <v>0</v>
      </c>
    </row>
    <row r="1526" spans="1:9">
      <c r="A1526" s="120">
        <v>46203</v>
      </c>
      <c r="B1526" s="121">
        <v>46173</v>
      </c>
      <c r="C1526" s="122" t="s">
        <v>119</v>
      </c>
      <c r="D1526" s="122" t="s">
        <v>86</v>
      </c>
      <c r="E1526" s="122" t="s">
        <v>124</v>
      </c>
      <c r="F1526" s="123">
        <v>1353987.18</v>
      </c>
      <c r="G1526" s="124">
        <v>1353987.18</v>
      </c>
      <c r="H1526" s="132" t="b">
        <v>1</v>
      </c>
      <c r="I1526" s="113">
        <v>0</v>
      </c>
    </row>
    <row r="1527" spans="1:9">
      <c r="A1527" s="120">
        <v>46203</v>
      </c>
      <c r="B1527" s="121">
        <v>46173</v>
      </c>
      <c r="C1527" s="122" t="s">
        <v>119</v>
      </c>
      <c r="D1527" s="122" t="s">
        <v>86</v>
      </c>
      <c r="E1527" s="122" t="s">
        <v>125</v>
      </c>
      <c r="F1527" s="123">
        <v>32543.42</v>
      </c>
      <c r="G1527" s="124">
        <v>32543.42</v>
      </c>
      <c r="H1527" s="132" t="b">
        <v>1</v>
      </c>
      <c r="I1527" s="113">
        <v>0</v>
      </c>
    </row>
    <row r="1528" spans="1:9">
      <c r="A1528" s="120">
        <v>46203</v>
      </c>
      <c r="B1528" s="121">
        <v>46173</v>
      </c>
      <c r="C1528" s="122" t="s">
        <v>119</v>
      </c>
      <c r="D1528" s="122" t="s">
        <v>86</v>
      </c>
      <c r="E1528" s="122" t="s">
        <v>126</v>
      </c>
      <c r="F1528" s="123">
        <v>1330.74</v>
      </c>
      <c r="G1528" s="124">
        <v>1330.74</v>
      </c>
      <c r="H1528" s="132" t="b">
        <v>1</v>
      </c>
      <c r="I1528" s="113">
        <v>0</v>
      </c>
    </row>
    <row r="1529" spans="1:9">
      <c r="A1529" s="120">
        <v>46203</v>
      </c>
      <c r="B1529" s="121">
        <v>46173</v>
      </c>
      <c r="C1529" s="122" t="s">
        <v>119</v>
      </c>
      <c r="D1529" s="122" t="s">
        <v>86</v>
      </c>
      <c r="E1529" s="122" t="s">
        <v>127</v>
      </c>
      <c r="F1529" s="123">
        <v>43251.56</v>
      </c>
      <c r="G1529" s="124">
        <v>43251.56</v>
      </c>
      <c r="H1529" s="132" t="b">
        <v>1</v>
      </c>
      <c r="I1529" s="113">
        <v>0</v>
      </c>
    </row>
    <row r="1530" spans="1:9">
      <c r="A1530" s="120">
        <v>46203</v>
      </c>
      <c r="B1530" s="121">
        <v>46173</v>
      </c>
      <c r="C1530" s="122" t="s">
        <v>119</v>
      </c>
      <c r="D1530" s="122" t="s">
        <v>87</v>
      </c>
      <c r="E1530" s="122" t="s">
        <v>88</v>
      </c>
      <c r="F1530" s="123">
        <v>2948.51</v>
      </c>
      <c r="G1530" s="124">
        <v>2948.51</v>
      </c>
      <c r="H1530" s="132" t="b">
        <v>1</v>
      </c>
      <c r="I1530" s="113">
        <v>0</v>
      </c>
    </row>
    <row r="1531" spans="1:9">
      <c r="A1531" s="120">
        <v>46203</v>
      </c>
      <c r="B1531" s="121">
        <v>46173</v>
      </c>
      <c r="C1531" s="122" t="s">
        <v>119</v>
      </c>
      <c r="D1531" s="122" t="s">
        <v>87</v>
      </c>
      <c r="E1531" s="122" t="s">
        <v>128</v>
      </c>
      <c r="F1531" s="123">
        <v>2211.77</v>
      </c>
      <c r="G1531" s="124">
        <v>2211.77</v>
      </c>
      <c r="H1531" s="132" t="b">
        <v>1</v>
      </c>
      <c r="I1531" s="113">
        <v>0</v>
      </c>
    </row>
    <row r="1532" spans="1:9">
      <c r="A1532" s="120">
        <v>46203</v>
      </c>
      <c r="B1532" s="121">
        <v>46173</v>
      </c>
      <c r="C1532" s="122" t="s">
        <v>119</v>
      </c>
      <c r="D1532" s="122" t="s">
        <v>87</v>
      </c>
      <c r="E1532" s="122" t="s">
        <v>129</v>
      </c>
      <c r="F1532" s="123">
        <v>16261.39</v>
      </c>
      <c r="G1532" s="124">
        <v>16261.39</v>
      </c>
      <c r="H1532" s="132" t="b">
        <v>1</v>
      </c>
      <c r="I1532" s="113">
        <v>0</v>
      </c>
    </row>
    <row r="1533" spans="1:9">
      <c r="A1533" s="120">
        <v>46203</v>
      </c>
      <c r="B1533" s="121">
        <v>46173</v>
      </c>
      <c r="C1533" s="122" t="s">
        <v>119</v>
      </c>
      <c r="D1533" s="122" t="s">
        <v>87</v>
      </c>
      <c r="E1533" s="122" t="s">
        <v>130</v>
      </c>
      <c r="F1533" s="123">
        <v>206057.01</v>
      </c>
      <c r="G1533" s="124">
        <v>206057.01</v>
      </c>
      <c r="H1533" s="132" t="b">
        <v>1</v>
      </c>
      <c r="I1533" s="113">
        <v>0</v>
      </c>
    </row>
    <row r="1534" spans="1:9">
      <c r="A1534" s="120">
        <v>46203</v>
      </c>
      <c r="B1534" s="121">
        <v>46173</v>
      </c>
      <c r="C1534" s="122" t="s">
        <v>119</v>
      </c>
      <c r="D1534" s="122" t="s">
        <v>87</v>
      </c>
      <c r="E1534" s="122" t="s">
        <v>131</v>
      </c>
      <c r="F1534" s="123">
        <v>95069.18</v>
      </c>
      <c r="G1534" s="124">
        <v>95069.18</v>
      </c>
      <c r="H1534" s="132" t="b">
        <v>1</v>
      </c>
      <c r="I1534" s="113">
        <v>0</v>
      </c>
    </row>
    <row r="1535" spans="1:9">
      <c r="A1535" s="120">
        <v>46203</v>
      </c>
      <c r="B1535" s="121">
        <v>46173</v>
      </c>
      <c r="C1535" s="122" t="s">
        <v>119</v>
      </c>
      <c r="D1535" s="122" t="s">
        <v>87</v>
      </c>
      <c r="E1535" s="122" t="s">
        <v>132</v>
      </c>
      <c r="F1535" s="123">
        <v>32581.72</v>
      </c>
      <c r="G1535" s="124">
        <v>32581.72</v>
      </c>
      <c r="H1535" s="132" t="b">
        <v>1</v>
      </c>
      <c r="I1535" s="113">
        <v>0</v>
      </c>
    </row>
    <row r="1536" spans="1:9">
      <c r="A1536" s="120">
        <v>46203</v>
      </c>
      <c r="B1536" s="121">
        <v>46173</v>
      </c>
      <c r="C1536" s="122" t="s">
        <v>119</v>
      </c>
      <c r="D1536" s="122" t="s">
        <v>87</v>
      </c>
      <c r="E1536" s="122" t="s">
        <v>133</v>
      </c>
      <c r="F1536" s="123">
        <v>65041.88</v>
      </c>
      <c r="G1536" s="124">
        <v>65041.88</v>
      </c>
      <c r="H1536" s="132" t="b">
        <v>1</v>
      </c>
      <c r="I1536" s="113">
        <v>0</v>
      </c>
    </row>
    <row r="1537" spans="1:9">
      <c r="A1537" s="120">
        <v>46203</v>
      </c>
      <c r="B1537" s="121">
        <v>46173</v>
      </c>
      <c r="C1537" s="122" t="s">
        <v>119</v>
      </c>
      <c r="D1537" s="122" t="s">
        <v>87</v>
      </c>
      <c r="E1537" s="122" t="s">
        <v>134</v>
      </c>
      <c r="F1537" s="123">
        <v>2096.2199999999998</v>
      </c>
      <c r="G1537" s="124">
        <v>2096.2199999999998</v>
      </c>
      <c r="H1537" s="132" t="b">
        <v>1</v>
      </c>
      <c r="I1537" s="113">
        <v>0</v>
      </c>
    </row>
    <row r="1538" spans="1:9">
      <c r="A1538" s="120">
        <v>46203</v>
      </c>
      <c r="B1538" s="121">
        <v>46173</v>
      </c>
      <c r="C1538" s="122" t="s">
        <v>119</v>
      </c>
      <c r="D1538" s="122" t="s">
        <v>87</v>
      </c>
      <c r="E1538" s="122" t="s">
        <v>135</v>
      </c>
      <c r="F1538" s="123">
        <v>898.25</v>
      </c>
      <c r="G1538" s="124">
        <v>898.25</v>
      </c>
      <c r="H1538" s="132" t="b">
        <v>1</v>
      </c>
      <c r="I1538" s="113">
        <v>0</v>
      </c>
    </row>
    <row r="1539" spans="1:9">
      <c r="A1539" s="120">
        <v>46203</v>
      </c>
      <c r="B1539" s="121">
        <v>46173</v>
      </c>
      <c r="C1539" s="122" t="s">
        <v>119</v>
      </c>
      <c r="D1539" s="122" t="s">
        <v>87</v>
      </c>
      <c r="E1539" s="122" t="s">
        <v>136</v>
      </c>
      <c r="F1539" s="123">
        <v>6527.16</v>
      </c>
      <c r="G1539" s="124">
        <v>6527.16</v>
      </c>
      <c r="H1539" s="132" t="b">
        <v>1</v>
      </c>
      <c r="I1539" s="113">
        <v>0</v>
      </c>
    </row>
    <row r="1540" spans="1:9">
      <c r="A1540" s="120">
        <v>46203</v>
      </c>
      <c r="B1540" s="121">
        <v>46173</v>
      </c>
      <c r="C1540" s="122" t="s">
        <v>119</v>
      </c>
      <c r="D1540" s="122" t="s">
        <v>87</v>
      </c>
      <c r="E1540" s="122" t="s">
        <v>137</v>
      </c>
      <c r="F1540" s="123">
        <v>2559.98</v>
      </c>
      <c r="G1540" s="124">
        <v>2559.98</v>
      </c>
      <c r="H1540" s="132" t="b">
        <v>1</v>
      </c>
      <c r="I1540" s="113">
        <v>0</v>
      </c>
    </row>
    <row r="1541" spans="1:9">
      <c r="A1541" s="120">
        <v>46203</v>
      </c>
      <c r="B1541" s="121">
        <v>46173</v>
      </c>
      <c r="C1541" s="122" t="s">
        <v>119</v>
      </c>
      <c r="D1541" s="122" t="s">
        <v>87</v>
      </c>
      <c r="E1541" s="122" t="s">
        <v>138</v>
      </c>
      <c r="F1541" s="123">
        <v>48048.55</v>
      </c>
      <c r="G1541" s="124">
        <v>48048.55</v>
      </c>
      <c r="H1541" s="132" t="b">
        <v>1</v>
      </c>
      <c r="I1541" s="113">
        <v>0</v>
      </c>
    </row>
    <row r="1542" spans="1:9">
      <c r="A1542" s="120">
        <v>46203</v>
      </c>
      <c r="B1542" s="121">
        <v>46173</v>
      </c>
      <c r="C1542" s="122" t="s">
        <v>119</v>
      </c>
      <c r="D1542" s="122" t="s">
        <v>87</v>
      </c>
      <c r="E1542" s="122" t="s">
        <v>139</v>
      </c>
      <c r="F1542" s="123">
        <v>9224.94</v>
      </c>
      <c r="G1542" s="124">
        <v>9224.94</v>
      </c>
      <c r="H1542" s="132" t="b">
        <v>1</v>
      </c>
      <c r="I1542" s="113">
        <v>0</v>
      </c>
    </row>
    <row r="1543" spans="1:9">
      <c r="A1543" s="120">
        <v>46203</v>
      </c>
      <c r="B1543" s="121">
        <v>46173</v>
      </c>
      <c r="C1543" s="122" t="s">
        <v>119</v>
      </c>
      <c r="D1543" s="122" t="s">
        <v>87</v>
      </c>
      <c r="E1543" s="122" t="s">
        <v>140</v>
      </c>
      <c r="F1543" s="123">
        <v>501673.64</v>
      </c>
      <c r="G1543" s="124">
        <v>501673.64</v>
      </c>
      <c r="H1543" s="132" t="b">
        <v>1</v>
      </c>
      <c r="I1543" s="113">
        <v>0</v>
      </c>
    </row>
    <row r="1544" spans="1:9">
      <c r="A1544" s="120">
        <v>46203</v>
      </c>
      <c r="B1544" s="121">
        <v>46173</v>
      </c>
      <c r="C1544" s="122" t="s">
        <v>119</v>
      </c>
      <c r="D1544" s="122" t="s">
        <v>87</v>
      </c>
      <c r="E1544" s="122" t="s">
        <v>141</v>
      </c>
      <c r="F1544" s="123">
        <v>8093.77</v>
      </c>
      <c r="G1544" s="124">
        <v>8093.77</v>
      </c>
      <c r="H1544" s="132" t="b">
        <v>1</v>
      </c>
      <c r="I1544" s="113">
        <v>0</v>
      </c>
    </row>
    <row r="1545" spans="1:9">
      <c r="A1545" s="120">
        <v>46203</v>
      </c>
      <c r="B1545" s="121">
        <v>46173</v>
      </c>
      <c r="C1545" s="122" t="s">
        <v>119</v>
      </c>
      <c r="D1545" s="122" t="s">
        <v>87</v>
      </c>
      <c r="E1545" s="122" t="s">
        <v>142</v>
      </c>
      <c r="F1545" s="123">
        <v>3455.45</v>
      </c>
      <c r="G1545" s="124">
        <v>3455.45</v>
      </c>
      <c r="H1545" s="132" t="b">
        <v>1</v>
      </c>
      <c r="I1545" s="113">
        <v>0</v>
      </c>
    </row>
    <row r="1546" spans="1:9">
      <c r="A1546" s="120">
        <v>46203</v>
      </c>
      <c r="B1546" s="121">
        <v>46173</v>
      </c>
      <c r="C1546" s="122" t="s">
        <v>119</v>
      </c>
      <c r="D1546" s="122" t="s">
        <v>87</v>
      </c>
      <c r="E1546" s="122" t="s">
        <v>143</v>
      </c>
      <c r="F1546" s="123">
        <v>10742.28</v>
      </c>
      <c r="G1546" s="124">
        <v>10742.28</v>
      </c>
      <c r="H1546" s="132" t="b">
        <v>1</v>
      </c>
      <c r="I1546" s="113">
        <v>0</v>
      </c>
    </row>
    <row r="1547" spans="1:9">
      <c r="A1547" s="120">
        <v>46203</v>
      </c>
      <c r="B1547" s="121">
        <v>46173</v>
      </c>
      <c r="C1547" s="122" t="s">
        <v>119</v>
      </c>
      <c r="D1547" s="122" t="s">
        <v>87</v>
      </c>
      <c r="E1547" s="122" t="s">
        <v>144</v>
      </c>
      <c r="F1547" s="123">
        <v>393.31</v>
      </c>
      <c r="G1547" s="124">
        <v>393.31</v>
      </c>
      <c r="H1547" s="132" t="b">
        <v>1</v>
      </c>
      <c r="I1547" s="113">
        <v>0</v>
      </c>
    </row>
    <row r="1548" spans="1:9">
      <c r="A1548" s="120">
        <v>46203</v>
      </c>
      <c r="B1548" s="121">
        <v>46173</v>
      </c>
      <c r="C1548" s="122" t="s">
        <v>145</v>
      </c>
      <c r="D1548" s="122" t="s">
        <v>94</v>
      </c>
      <c r="E1548" s="122" t="s">
        <v>146</v>
      </c>
      <c r="F1548" s="123">
        <v>32616.36</v>
      </c>
      <c r="G1548" s="124">
        <v>32616.36</v>
      </c>
      <c r="H1548" s="132" t="b">
        <v>1</v>
      </c>
      <c r="I1548" s="113">
        <v>0</v>
      </c>
    </row>
    <row r="1549" spans="1:9">
      <c r="A1549" s="120">
        <v>46203</v>
      </c>
      <c r="B1549" s="121">
        <v>46173</v>
      </c>
      <c r="C1549" s="122" t="s">
        <v>145</v>
      </c>
      <c r="D1549" s="122" t="s">
        <v>94</v>
      </c>
      <c r="E1549" s="122" t="s">
        <v>147</v>
      </c>
      <c r="F1549" s="123">
        <v>13620.96</v>
      </c>
      <c r="G1549" s="124">
        <v>13620.96</v>
      </c>
      <c r="H1549" s="132" t="b">
        <v>1</v>
      </c>
      <c r="I1549" s="113">
        <v>0</v>
      </c>
    </row>
    <row r="1550" spans="1:9">
      <c r="A1550" s="120">
        <v>46203</v>
      </c>
      <c r="B1550" s="121">
        <v>46173</v>
      </c>
      <c r="C1550" s="122" t="s">
        <v>145</v>
      </c>
      <c r="D1550" s="122" t="s">
        <v>86</v>
      </c>
      <c r="E1550" s="122" t="s">
        <v>148</v>
      </c>
      <c r="F1550" s="123">
        <v>220606.72</v>
      </c>
      <c r="G1550" s="124">
        <v>220606.72</v>
      </c>
      <c r="H1550" s="132" t="b">
        <v>1</v>
      </c>
      <c r="I1550" s="113">
        <v>0</v>
      </c>
    </row>
    <row r="1551" spans="1:9">
      <c r="A1551" s="120">
        <v>46203</v>
      </c>
      <c r="B1551" s="121">
        <v>46173</v>
      </c>
      <c r="C1551" s="122" t="s">
        <v>145</v>
      </c>
      <c r="D1551" s="122" t="s">
        <v>86</v>
      </c>
      <c r="E1551" s="122" t="s">
        <v>149</v>
      </c>
      <c r="F1551" s="123">
        <v>1595314.18</v>
      </c>
      <c r="G1551" s="124">
        <v>1595314.18</v>
      </c>
      <c r="H1551" s="132" t="b">
        <v>1</v>
      </c>
      <c r="I1551" s="113">
        <v>0</v>
      </c>
    </row>
    <row r="1552" spans="1:9">
      <c r="A1552" s="120">
        <v>46203</v>
      </c>
      <c r="B1552" s="121">
        <v>46173</v>
      </c>
      <c r="C1552" s="122" t="s">
        <v>145</v>
      </c>
      <c r="D1552" s="122" t="s">
        <v>86</v>
      </c>
      <c r="E1552" s="122" t="s">
        <v>150</v>
      </c>
      <c r="F1552" s="123">
        <v>1779742.7</v>
      </c>
      <c r="G1552" s="124">
        <v>1779742.7</v>
      </c>
      <c r="H1552" s="132" t="b">
        <v>1</v>
      </c>
      <c r="I1552" s="113">
        <v>0</v>
      </c>
    </row>
    <row r="1553" spans="1:9">
      <c r="A1553" s="120">
        <v>46203</v>
      </c>
      <c r="B1553" s="121">
        <v>46173</v>
      </c>
      <c r="C1553" s="122" t="s">
        <v>145</v>
      </c>
      <c r="D1553" s="122" t="s">
        <v>86</v>
      </c>
      <c r="E1553" s="122" t="s">
        <v>151</v>
      </c>
      <c r="F1553" s="123">
        <v>165639.54999999999</v>
      </c>
      <c r="G1553" s="124">
        <v>165639.54999999999</v>
      </c>
      <c r="H1553" s="132" t="b">
        <v>1</v>
      </c>
      <c r="I1553" s="113">
        <v>0</v>
      </c>
    </row>
    <row r="1554" spans="1:9">
      <c r="A1554" s="120">
        <v>46203</v>
      </c>
      <c r="B1554" s="121">
        <v>46173</v>
      </c>
      <c r="C1554" s="122" t="s">
        <v>145</v>
      </c>
      <c r="D1554" s="122" t="s">
        <v>86</v>
      </c>
      <c r="E1554" s="122" t="s">
        <v>152</v>
      </c>
      <c r="F1554" s="123">
        <v>1066.8900000000001</v>
      </c>
      <c r="G1554" s="124">
        <v>1066.8900000000001</v>
      </c>
      <c r="H1554" s="132" t="b">
        <v>1</v>
      </c>
      <c r="I1554" s="113">
        <v>0</v>
      </c>
    </row>
    <row r="1555" spans="1:9">
      <c r="A1555" s="120">
        <v>46203</v>
      </c>
      <c r="B1555" s="121">
        <v>46173</v>
      </c>
      <c r="C1555" s="122" t="s">
        <v>145</v>
      </c>
      <c r="D1555" s="122" t="s">
        <v>86</v>
      </c>
      <c r="E1555" s="122" t="s">
        <v>153</v>
      </c>
      <c r="F1555" s="123">
        <v>850.43</v>
      </c>
      <c r="G1555" s="124">
        <v>850.43</v>
      </c>
      <c r="H1555" s="132" t="b">
        <v>1</v>
      </c>
      <c r="I1555" s="113">
        <v>0</v>
      </c>
    </row>
    <row r="1556" spans="1:9">
      <c r="A1556" s="120">
        <v>46203</v>
      </c>
      <c r="B1556" s="121">
        <v>46173</v>
      </c>
      <c r="C1556" s="122" t="s">
        <v>145</v>
      </c>
      <c r="D1556" s="122" t="s">
        <v>86</v>
      </c>
      <c r="E1556" s="122" t="s">
        <v>154</v>
      </c>
      <c r="F1556" s="123">
        <v>140763.82</v>
      </c>
      <c r="G1556" s="124">
        <v>140763.82</v>
      </c>
      <c r="H1556" s="132" t="b">
        <v>1</v>
      </c>
      <c r="I1556" s="113">
        <v>0</v>
      </c>
    </row>
    <row r="1557" spans="1:9">
      <c r="A1557" s="120">
        <v>46203</v>
      </c>
      <c r="B1557" s="121">
        <v>46173</v>
      </c>
      <c r="C1557" s="122" t="s">
        <v>145</v>
      </c>
      <c r="D1557" s="122" t="s">
        <v>86</v>
      </c>
      <c r="E1557" s="122" t="s">
        <v>155</v>
      </c>
      <c r="F1557" s="123">
        <v>316202.96999999997</v>
      </c>
      <c r="G1557" s="124">
        <v>316202.96999999997</v>
      </c>
      <c r="H1557" s="132" t="b">
        <v>1</v>
      </c>
      <c r="I1557" s="113">
        <v>0</v>
      </c>
    </row>
    <row r="1558" spans="1:9">
      <c r="A1558" s="120">
        <v>46203</v>
      </c>
      <c r="B1558" s="121">
        <v>46173</v>
      </c>
      <c r="C1558" s="122" t="s">
        <v>156</v>
      </c>
      <c r="D1558" s="122" t="s">
        <v>86</v>
      </c>
      <c r="E1558" s="122" t="s">
        <v>157</v>
      </c>
      <c r="F1558" s="123">
        <v>154861.70000000001</v>
      </c>
      <c r="G1558" s="124">
        <v>154861.70000000001</v>
      </c>
      <c r="H1558" s="132" t="b">
        <v>1</v>
      </c>
      <c r="I1558" s="113">
        <v>0</v>
      </c>
    </row>
    <row r="1559" spans="1:9">
      <c r="A1559" s="120">
        <v>46203</v>
      </c>
      <c r="B1559" s="121">
        <v>46173</v>
      </c>
      <c r="C1559" s="122" t="s">
        <v>156</v>
      </c>
      <c r="D1559" s="122" t="s">
        <v>86</v>
      </c>
      <c r="E1559" s="122" t="s">
        <v>158</v>
      </c>
      <c r="F1559" s="123">
        <v>3364.44</v>
      </c>
      <c r="G1559" s="124">
        <v>3364.44</v>
      </c>
      <c r="H1559" s="132" t="b">
        <v>1</v>
      </c>
      <c r="I1559" s="113">
        <v>0</v>
      </c>
    </row>
    <row r="1560" spans="1:9">
      <c r="A1560" s="120">
        <v>46203</v>
      </c>
      <c r="B1560" s="121">
        <v>46173</v>
      </c>
      <c r="C1560" s="122" t="s">
        <v>156</v>
      </c>
      <c r="D1560" s="122" t="s">
        <v>86</v>
      </c>
      <c r="E1560" s="122" t="s">
        <v>159</v>
      </c>
      <c r="F1560" s="123">
        <v>2575.8200000000002</v>
      </c>
      <c r="G1560" s="124">
        <v>2575.8200000000002</v>
      </c>
      <c r="H1560" s="132" t="b">
        <v>1</v>
      </c>
      <c r="I1560" s="113">
        <v>0</v>
      </c>
    </row>
    <row r="1561" spans="1:9">
      <c r="A1561" s="120">
        <v>46203</v>
      </c>
      <c r="B1561" s="121">
        <v>46173</v>
      </c>
      <c r="C1561" s="122" t="s">
        <v>160</v>
      </c>
      <c r="D1561" s="122" t="s">
        <v>94</v>
      </c>
      <c r="E1561" s="122" t="s">
        <v>161</v>
      </c>
      <c r="F1561" s="123">
        <v>4589.82</v>
      </c>
      <c r="G1561" s="124">
        <v>4589.82</v>
      </c>
      <c r="H1561" s="132" t="b">
        <v>1</v>
      </c>
      <c r="I1561" s="113">
        <v>0</v>
      </c>
    </row>
    <row r="1562" spans="1:9">
      <c r="A1562" s="120">
        <v>46203</v>
      </c>
      <c r="B1562" s="121">
        <v>46173</v>
      </c>
      <c r="C1562" s="122" t="s">
        <v>160</v>
      </c>
      <c r="D1562" s="122" t="s">
        <v>86</v>
      </c>
      <c r="E1562" s="122" t="s">
        <v>162</v>
      </c>
      <c r="F1562" s="123">
        <v>251.28</v>
      </c>
      <c r="G1562" s="124">
        <v>251.28</v>
      </c>
      <c r="H1562" s="132" t="b">
        <v>1</v>
      </c>
      <c r="I1562" s="113">
        <v>0</v>
      </c>
    </row>
    <row r="1563" spans="1:9">
      <c r="A1563" s="120">
        <v>46203</v>
      </c>
      <c r="B1563" s="121">
        <v>46173</v>
      </c>
      <c r="C1563" s="122" t="s">
        <v>160</v>
      </c>
      <c r="D1563" s="122" t="s">
        <v>86</v>
      </c>
      <c r="E1563" s="122" t="s">
        <v>160</v>
      </c>
      <c r="F1563" s="123">
        <v>622.30999999999995</v>
      </c>
      <c r="G1563" s="124">
        <v>622.30999999999995</v>
      </c>
      <c r="H1563" s="132" t="b">
        <v>1</v>
      </c>
      <c r="I1563" s="113">
        <v>0</v>
      </c>
    </row>
    <row r="1564" spans="1:9">
      <c r="A1564" s="120">
        <v>46203</v>
      </c>
      <c r="B1564" s="121">
        <v>46173</v>
      </c>
      <c r="C1564" s="122" t="s">
        <v>160</v>
      </c>
      <c r="D1564" s="122" t="s">
        <v>86</v>
      </c>
      <c r="E1564" s="122" t="s">
        <v>163</v>
      </c>
      <c r="F1564" s="123">
        <v>970899.05</v>
      </c>
      <c r="G1564" s="124">
        <v>970899.05</v>
      </c>
      <c r="H1564" s="132" t="b">
        <v>1</v>
      </c>
      <c r="I1564" s="113">
        <v>0</v>
      </c>
    </row>
    <row r="1565" spans="1:9">
      <c r="A1565" s="120">
        <v>46203</v>
      </c>
      <c r="B1565" s="121">
        <v>46173</v>
      </c>
      <c r="C1565" s="122" t="s">
        <v>160</v>
      </c>
      <c r="D1565" s="122" t="s">
        <v>87</v>
      </c>
      <c r="E1565" s="122" t="s">
        <v>164</v>
      </c>
      <c r="F1565" s="123">
        <v>953.09</v>
      </c>
      <c r="G1565" s="124">
        <v>953.09</v>
      </c>
      <c r="H1565" s="132" t="b">
        <v>1</v>
      </c>
      <c r="I1565" s="113">
        <v>0</v>
      </c>
    </row>
    <row r="1566" spans="1:9">
      <c r="A1566" s="120">
        <v>46203</v>
      </c>
      <c r="B1566" s="121">
        <v>46173</v>
      </c>
      <c r="C1566" s="122" t="s">
        <v>160</v>
      </c>
      <c r="D1566" s="122" t="s">
        <v>87</v>
      </c>
      <c r="E1566" s="122" t="s">
        <v>165</v>
      </c>
      <c r="F1566" s="123">
        <v>953.09</v>
      </c>
      <c r="G1566" s="124">
        <v>953.09</v>
      </c>
      <c r="H1566" s="132" t="b">
        <v>1</v>
      </c>
      <c r="I1566" s="113">
        <v>0</v>
      </c>
    </row>
    <row r="1567" spans="1:9">
      <c r="A1567" s="120">
        <v>46203</v>
      </c>
      <c r="B1567" s="121">
        <v>46173</v>
      </c>
      <c r="C1567" s="122" t="s">
        <v>166</v>
      </c>
      <c r="D1567" s="122" t="s">
        <v>86</v>
      </c>
      <c r="E1567" s="122" t="s">
        <v>167</v>
      </c>
      <c r="F1567" s="123">
        <v>1418359.23</v>
      </c>
      <c r="G1567" s="124">
        <v>1418359.23</v>
      </c>
      <c r="H1567" s="132" t="b">
        <v>1</v>
      </c>
      <c r="I1567" s="113">
        <v>0</v>
      </c>
    </row>
    <row r="1568" spans="1:9">
      <c r="A1568" s="120">
        <v>46203</v>
      </c>
      <c r="B1568" s="121">
        <v>46173</v>
      </c>
      <c r="C1568" s="122" t="s">
        <v>166</v>
      </c>
      <c r="D1568" s="122" t="s">
        <v>86</v>
      </c>
      <c r="E1568" s="122" t="s">
        <v>168</v>
      </c>
      <c r="F1568" s="123">
        <v>538117.39</v>
      </c>
      <c r="G1568" s="124">
        <v>538117.39</v>
      </c>
      <c r="H1568" s="132" t="b">
        <v>1</v>
      </c>
      <c r="I1568" s="113">
        <v>0</v>
      </c>
    </row>
    <row r="1569" spans="1:9">
      <c r="A1569" s="120">
        <v>46203</v>
      </c>
      <c r="B1569" s="121">
        <v>46173</v>
      </c>
      <c r="C1569" s="122" t="s">
        <v>166</v>
      </c>
      <c r="D1569" s="122" t="s">
        <v>87</v>
      </c>
      <c r="E1569" s="122" t="s">
        <v>169</v>
      </c>
      <c r="F1569" s="123">
        <v>53063.06</v>
      </c>
      <c r="G1569" s="124">
        <v>53063.06</v>
      </c>
      <c r="H1569" s="132" t="b">
        <v>1</v>
      </c>
      <c r="I1569" s="113">
        <v>0</v>
      </c>
    </row>
    <row r="1570" spans="1:9">
      <c r="A1570" s="120">
        <v>46203</v>
      </c>
      <c r="B1570" s="121">
        <v>46173</v>
      </c>
      <c r="C1570" s="122" t="s">
        <v>166</v>
      </c>
      <c r="D1570" s="122" t="s">
        <v>87</v>
      </c>
      <c r="E1570" s="122" t="s">
        <v>170</v>
      </c>
      <c r="F1570" s="123">
        <v>4520.8</v>
      </c>
      <c r="G1570" s="124">
        <v>4520.8</v>
      </c>
      <c r="H1570" s="132" t="b">
        <v>1</v>
      </c>
      <c r="I1570" s="113">
        <v>0</v>
      </c>
    </row>
    <row r="1571" spans="1:9">
      <c r="A1571" s="120">
        <v>46203</v>
      </c>
      <c r="B1571" s="121">
        <v>46173</v>
      </c>
      <c r="C1571" s="122" t="s">
        <v>166</v>
      </c>
      <c r="D1571" s="122" t="s">
        <v>87</v>
      </c>
      <c r="E1571" s="122" t="s">
        <v>171</v>
      </c>
      <c r="F1571" s="123">
        <v>150768.16</v>
      </c>
      <c r="G1571" s="124">
        <v>150768.16</v>
      </c>
      <c r="H1571" s="132" t="b">
        <v>1</v>
      </c>
      <c r="I1571" s="113">
        <v>0</v>
      </c>
    </row>
    <row r="1572" spans="1:9">
      <c r="A1572" s="120">
        <v>46203</v>
      </c>
      <c r="B1572" s="121">
        <v>46173</v>
      </c>
      <c r="C1572" s="122" t="s">
        <v>166</v>
      </c>
      <c r="D1572" s="122" t="s">
        <v>87</v>
      </c>
      <c r="E1572" s="122" t="s">
        <v>172</v>
      </c>
      <c r="F1572" s="123">
        <v>488.41</v>
      </c>
      <c r="G1572" s="124">
        <v>488.41</v>
      </c>
      <c r="H1572" s="132" t="b">
        <v>1</v>
      </c>
      <c r="I1572" s="113">
        <v>0</v>
      </c>
    </row>
    <row r="1573" spans="1:9">
      <c r="A1573" s="120">
        <v>46203</v>
      </c>
      <c r="B1573" s="121">
        <v>46173</v>
      </c>
      <c r="C1573" s="122" t="s">
        <v>166</v>
      </c>
      <c r="D1573" s="122" t="s">
        <v>87</v>
      </c>
      <c r="E1573" s="122" t="s">
        <v>173</v>
      </c>
      <c r="F1573" s="123">
        <v>4879.3999999999996</v>
      </c>
      <c r="G1573" s="124">
        <v>4879.3999999999996</v>
      </c>
      <c r="H1573" s="132" t="b">
        <v>1</v>
      </c>
      <c r="I1573" s="113">
        <v>0</v>
      </c>
    </row>
    <row r="1574" spans="1:9">
      <c r="A1574" s="120">
        <v>46203</v>
      </c>
      <c r="B1574" s="121">
        <v>46173</v>
      </c>
      <c r="C1574" s="122" t="s">
        <v>166</v>
      </c>
      <c r="D1574" s="122" t="s">
        <v>87</v>
      </c>
      <c r="E1574" s="122" t="s">
        <v>174</v>
      </c>
      <c r="F1574" s="123">
        <v>6095.47</v>
      </c>
      <c r="G1574" s="124">
        <v>6095.47</v>
      </c>
      <c r="H1574" s="132" t="b">
        <v>1</v>
      </c>
      <c r="I1574" s="113">
        <v>0</v>
      </c>
    </row>
    <row r="1575" spans="1:9">
      <c r="A1575" s="120">
        <v>46203</v>
      </c>
      <c r="B1575" s="121">
        <v>46173</v>
      </c>
      <c r="C1575" s="122" t="s">
        <v>166</v>
      </c>
      <c r="D1575" s="122" t="s">
        <v>87</v>
      </c>
      <c r="E1575" s="122" t="s">
        <v>175</v>
      </c>
      <c r="F1575" s="123">
        <v>4919.8500000000004</v>
      </c>
      <c r="G1575" s="124">
        <v>4919.8500000000004</v>
      </c>
      <c r="H1575" s="132" t="b">
        <v>1</v>
      </c>
      <c r="I1575" s="113">
        <v>0</v>
      </c>
    </row>
    <row r="1576" spans="1:9">
      <c r="A1576" s="120">
        <v>46203</v>
      </c>
      <c r="B1576" s="121">
        <v>46173</v>
      </c>
      <c r="C1576" s="122" t="s">
        <v>166</v>
      </c>
      <c r="D1576" s="122" t="s">
        <v>87</v>
      </c>
      <c r="E1576" s="122" t="s">
        <v>176</v>
      </c>
      <c r="F1576" s="123">
        <v>1381.59</v>
      </c>
      <c r="G1576" s="124">
        <v>1381.59</v>
      </c>
      <c r="H1576" s="132" t="b">
        <v>1</v>
      </c>
      <c r="I1576" s="113">
        <v>0</v>
      </c>
    </row>
    <row r="1577" spans="1:9">
      <c r="A1577" s="120">
        <v>46203</v>
      </c>
      <c r="B1577" s="121">
        <v>46173</v>
      </c>
      <c r="C1577" s="122" t="s">
        <v>166</v>
      </c>
      <c r="D1577" s="122" t="s">
        <v>87</v>
      </c>
      <c r="E1577" s="122" t="s">
        <v>177</v>
      </c>
      <c r="F1577" s="123">
        <v>24998</v>
      </c>
      <c r="G1577" s="124">
        <v>24998</v>
      </c>
      <c r="H1577" s="132" t="b">
        <v>1</v>
      </c>
      <c r="I1577" s="113">
        <v>0</v>
      </c>
    </row>
    <row r="1578" spans="1:9">
      <c r="A1578" s="120">
        <v>46203</v>
      </c>
      <c r="B1578" s="121">
        <v>46173</v>
      </c>
      <c r="C1578" s="122" t="s">
        <v>178</v>
      </c>
      <c r="D1578" s="122" t="s">
        <v>86</v>
      </c>
      <c r="E1578" s="122" t="s">
        <v>179</v>
      </c>
      <c r="F1578" s="123">
        <v>2678.54</v>
      </c>
      <c r="G1578" s="124">
        <v>2678.54</v>
      </c>
      <c r="H1578" s="132" t="b">
        <v>1</v>
      </c>
      <c r="I1578" s="113">
        <v>0</v>
      </c>
    </row>
    <row r="1579" spans="1:9">
      <c r="A1579" s="120">
        <v>46203</v>
      </c>
      <c r="B1579" s="121">
        <v>46173</v>
      </c>
      <c r="C1579" s="122" t="s">
        <v>178</v>
      </c>
      <c r="D1579" s="122" t="s">
        <v>86</v>
      </c>
      <c r="E1579" s="122" t="s">
        <v>180</v>
      </c>
      <c r="F1579" s="123">
        <v>27855.97</v>
      </c>
      <c r="G1579" s="124">
        <v>27855.97</v>
      </c>
      <c r="H1579" s="132" t="b">
        <v>1</v>
      </c>
      <c r="I1579" s="113">
        <v>0</v>
      </c>
    </row>
    <row r="1580" spans="1:9">
      <c r="A1580" s="120">
        <v>46203</v>
      </c>
      <c r="B1580" s="121">
        <v>46173</v>
      </c>
      <c r="C1580" s="122" t="s">
        <v>178</v>
      </c>
      <c r="D1580" s="122" t="s">
        <v>86</v>
      </c>
      <c r="E1580" s="122" t="s">
        <v>181</v>
      </c>
      <c r="F1580" s="123">
        <v>2485.69</v>
      </c>
      <c r="G1580" s="124">
        <v>2485.69</v>
      </c>
      <c r="H1580" s="132" t="b">
        <v>1</v>
      </c>
      <c r="I1580" s="113">
        <v>0</v>
      </c>
    </row>
    <row r="1581" spans="1:9">
      <c r="A1581" s="120">
        <v>46203</v>
      </c>
      <c r="B1581" s="121">
        <v>46173</v>
      </c>
      <c r="C1581" s="122" t="s">
        <v>178</v>
      </c>
      <c r="D1581" s="122" t="s">
        <v>86</v>
      </c>
      <c r="E1581" s="122" t="s">
        <v>182</v>
      </c>
      <c r="F1581" s="123">
        <v>448067.68</v>
      </c>
      <c r="G1581" s="124">
        <v>448067.68</v>
      </c>
      <c r="H1581" s="132" t="b">
        <v>1</v>
      </c>
      <c r="I1581" s="113">
        <v>0</v>
      </c>
    </row>
    <row r="1582" spans="1:9">
      <c r="A1582" s="120">
        <v>46203</v>
      </c>
      <c r="B1582" s="121">
        <v>46173</v>
      </c>
      <c r="C1582" s="122" t="s">
        <v>178</v>
      </c>
      <c r="D1582" s="122" t="s">
        <v>87</v>
      </c>
      <c r="E1582" s="122" t="s">
        <v>183</v>
      </c>
      <c r="F1582" s="123">
        <v>87338.29</v>
      </c>
      <c r="G1582" s="124">
        <v>87338.29</v>
      </c>
      <c r="H1582" s="132" t="b">
        <v>1</v>
      </c>
      <c r="I1582" s="113">
        <v>0</v>
      </c>
    </row>
    <row r="1583" spans="1:9">
      <c r="A1583" s="120">
        <v>46203</v>
      </c>
      <c r="B1583" s="121">
        <v>46173</v>
      </c>
      <c r="C1583" s="122" t="s">
        <v>184</v>
      </c>
      <c r="D1583" s="122" t="s">
        <v>86</v>
      </c>
      <c r="E1583" s="122" t="s">
        <v>185</v>
      </c>
      <c r="F1583" s="123">
        <v>2118.54</v>
      </c>
      <c r="G1583" s="124">
        <v>2118.54</v>
      </c>
      <c r="H1583" s="132" t="b">
        <v>1</v>
      </c>
      <c r="I1583" s="113">
        <v>0</v>
      </c>
    </row>
    <row r="1584" spans="1:9">
      <c r="A1584" s="120">
        <v>46203</v>
      </c>
      <c r="B1584" s="121">
        <v>46173</v>
      </c>
      <c r="C1584" s="122" t="s">
        <v>184</v>
      </c>
      <c r="D1584" s="122" t="s">
        <v>86</v>
      </c>
      <c r="E1584" s="122" t="s">
        <v>186</v>
      </c>
      <c r="F1584" s="123">
        <v>13941.37</v>
      </c>
      <c r="G1584" s="124">
        <v>13941.37</v>
      </c>
      <c r="H1584" s="132" t="b">
        <v>1</v>
      </c>
      <c r="I1584" s="113">
        <v>0</v>
      </c>
    </row>
    <row r="1585" spans="1:9">
      <c r="A1585" s="120">
        <v>46203</v>
      </c>
      <c r="B1585" s="121">
        <v>46173</v>
      </c>
      <c r="C1585" s="122" t="s">
        <v>184</v>
      </c>
      <c r="D1585" s="122" t="s">
        <v>86</v>
      </c>
      <c r="E1585" s="122" t="s">
        <v>187</v>
      </c>
      <c r="F1585" s="123">
        <v>124234.37</v>
      </c>
      <c r="G1585" s="124">
        <v>124234.37</v>
      </c>
      <c r="H1585" s="132" t="b">
        <v>1</v>
      </c>
      <c r="I1585" s="113">
        <v>0</v>
      </c>
    </row>
    <row r="1586" spans="1:9">
      <c r="A1586" s="120">
        <v>46203</v>
      </c>
      <c r="B1586" s="121">
        <v>46173</v>
      </c>
      <c r="C1586" s="122" t="s">
        <v>184</v>
      </c>
      <c r="D1586" s="122" t="s">
        <v>86</v>
      </c>
      <c r="E1586" s="122" t="s">
        <v>188</v>
      </c>
      <c r="F1586" s="123">
        <v>3829.28</v>
      </c>
      <c r="G1586" s="124">
        <v>3829.28</v>
      </c>
      <c r="H1586" s="132" t="b">
        <v>1</v>
      </c>
      <c r="I1586" s="113">
        <v>0</v>
      </c>
    </row>
    <row r="1587" spans="1:9">
      <c r="A1587" s="120">
        <v>46203</v>
      </c>
      <c r="B1587" s="121">
        <v>46173</v>
      </c>
      <c r="C1587" s="122" t="s">
        <v>184</v>
      </c>
      <c r="D1587" s="122" t="s">
        <v>86</v>
      </c>
      <c r="E1587" s="122" t="s">
        <v>189</v>
      </c>
      <c r="F1587" s="123">
        <v>5095.91</v>
      </c>
      <c r="G1587" s="124">
        <v>5095.91</v>
      </c>
      <c r="H1587" s="132" t="b">
        <v>1</v>
      </c>
      <c r="I1587" s="113">
        <v>0</v>
      </c>
    </row>
    <row r="1588" spans="1:9">
      <c r="A1588" s="120">
        <v>46203</v>
      </c>
      <c r="B1588" s="121">
        <v>46173</v>
      </c>
      <c r="C1588" s="122" t="s">
        <v>184</v>
      </c>
      <c r="D1588" s="122" t="s">
        <v>87</v>
      </c>
      <c r="E1588" s="122" t="s">
        <v>190</v>
      </c>
      <c r="F1588" s="123">
        <v>13084.09</v>
      </c>
      <c r="G1588" s="124">
        <v>13084.09</v>
      </c>
      <c r="H1588" s="132" t="b">
        <v>1</v>
      </c>
      <c r="I1588" s="113">
        <v>0</v>
      </c>
    </row>
    <row r="1589" spans="1:9">
      <c r="A1589" s="120">
        <v>46203</v>
      </c>
      <c r="B1589" s="121">
        <v>46173</v>
      </c>
      <c r="C1589" s="122" t="s">
        <v>184</v>
      </c>
      <c r="D1589" s="122" t="s">
        <v>87</v>
      </c>
      <c r="E1589" s="122" t="s">
        <v>191</v>
      </c>
      <c r="F1589" s="123">
        <v>4943.2700000000004</v>
      </c>
      <c r="G1589" s="124">
        <v>4943.2700000000004</v>
      </c>
      <c r="H1589" s="132" t="b">
        <v>1</v>
      </c>
      <c r="I1589" s="113">
        <v>0</v>
      </c>
    </row>
    <row r="1590" spans="1:9">
      <c r="A1590" s="120">
        <v>46203</v>
      </c>
      <c r="B1590" s="121">
        <v>46173</v>
      </c>
      <c r="C1590" s="122" t="s">
        <v>184</v>
      </c>
      <c r="D1590" s="122" t="s">
        <v>87</v>
      </c>
      <c r="E1590" s="122" t="s">
        <v>192</v>
      </c>
      <c r="F1590" s="123">
        <v>2795.1</v>
      </c>
      <c r="G1590" s="124">
        <v>2795.1</v>
      </c>
      <c r="H1590" s="132" t="b">
        <v>1</v>
      </c>
      <c r="I1590" s="113">
        <v>0</v>
      </c>
    </row>
    <row r="1591" spans="1:9">
      <c r="A1591" s="120">
        <v>46203</v>
      </c>
      <c r="B1591" s="121">
        <v>46173</v>
      </c>
      <c r="C1591" s="122" t="s">
        <v>193</v>
      </c>
      <c r="D1591" s="122" t="s">
        <v>94</v>
      </c>
      <c r="E1591" s="122" t="s">
        <v>194</v>
      </c>
      <c r="F1591" s="123">
        <v>1588.67</v>
      </c>
      <c r="G1591" s="124">
        <v>1588.67</v>
      </c>
      <c r="H1591" s="132" t="b">
        <v>1</v>
      </c>
      <c r="I1591" s="113">
        <v>0</v>
      </c>
    </row>
    <row r="1592" spans="1:9">
      <c r="A1592" s="120">
        <v>46203</v>
      </c>
      <c r="B1592" s="121">
        <v>46173</v>
      </c>
      <c r="C1592" s="122" t="s">
        <v>193</v>
      </c>
      <c r="D1592" s="122" t="s">
        <v>94</v>
      </c>
      <c r="E1592" s="122" t="s">
        <v>195</v>
      </c>
      <c r="F1592" s="123">
        <v>191.97</v>
      </c>
      <c r="G1592" s="124">
        <v>191.97</v>
      </c>
      <c r="H1592" s="132" t="b">
        <v>1</v>
      </c>
      <c r="I1592" s="113">
        <v>0</v>
      </c>
    </row>
    <row r="1593" spans="1:9">
      <c r="A1593" s="120">
        <v>46203</v>
      </c>
      <c r="B1593" s="121">
        <v>46173</v>
      </c>
      <c r="C1593" s="122" t="s">
        <v>193</v>
      </c>
      <c r="D1593" s="122" t="s">
        <v>86</v>
      </c>
      <c r="E1593" s="122" t="s">
        <v>196</v>
      </c>
      <c r="F1593" s="123">
        <v>27478.13</v>
      </c>
      <c r="G1593" s="124">
        <v>27478.13</v>
      </c>
      <c r="H1593" s="132" t="b">
        <v>1</v>
      </c>
      <c r="I1593" s="113">
        <v>0</v>
      </c>
    </row>
    <row r="1594" spans="1:9">
      <c r="A1594" s="120">
        <v>46203</v>
      </c>
      <c r="B1594" s="121">
        <v>46173</v>
      </c>
      <c r="C1594" s="122" t="s">
        <v>193</v>
      </c>
      <c r="D1594" s="122" t="s">
        <v>86</v>
      </c>
      <c r="E1594" s="122" t="s">
        <v>197</v>
      </c>
      <c r="F1594" s="123">
        <v>2610320.2599999998</v>
      </c>
      <c r="G1594" s="124">
        <v>2593653.6</v>
      </c>
      <c r="H1594" s="132" t="b">
        <v>0</v>
      </c>
      <c r="I1594" s="113">
        <v>-16666.659999999683</v>
      </c>
    </row>
    <row r="1595" spans="1:9">
      <c r="A1595" s="120">
        <v>46203</v>
      </c>
      <c r="B1595" s="121">
        <v>46173</v>
      </c>
      <c r="C1595" s="122" t="s">
        <v>193</v>
      </c>
      <c r="D1595" s="122" t="s">
        <v>86</v>
      </c>
      <c r="E1595" s="122" t="s">
        <v>198</v>
      </c>
      <c r="F1595" s="123">
        <v>77561.94</v>
      </c>
      <c r="G1595" s="124">
        <v>94228.6</v>
      </c>
      <c r="H1595" s="132" t="b">
        <v>0</v>
      </c>
      <c r="I1595" s="113">
        <v>16666.660000000003</v>
      </c>
    </row>
    <row r="1596" spans="1:9">
      <c r="A1596" s="120">
        <v>46203</v>
      </c>
      <c r="B1596" s="121">
        <v>46173</v>
      </c>
      <c r="C1596" s="122" t="s">
        <v>193</v>
      </c>
      <c r="D1596" s="122" t="s">
        <v>87</v>
      </c>
      <c r="E1596" s="122" t="s">
        <v>88</v>
      </c>
      <c r="F1596" s="123">
        <v>1872.13</v>
      </c>
      <c r="G1596" s="124">
        <v>1872.13</v>
      </c>
      <c r="H1596" s="132" t="b">
        <v>1</v>
      </c>
      <c r="I1596" s="113">
        <v>0</v>
      </c>
    </row>
    <row r="1597" spans="1:9">
      <c r="A1597" s="120">
        <v>46203</v>
      </c>
      <c r="B1597" s="121">
        <v>46173</v>
      </c>
      <c r="C1597" s="122" t="s">
        <v>193</v>
      </c>
      <c r="D1597" s="122" t="s">
        <v>87</v>
      </c>
      <c r="E1597" s="122" t="s">
        <v>199</v>
      </c>
      <c r="F1597" s="123">
        <v>98481.45</v>
      </c>
      <c r="G1597" s="124">
        <v>98481.45</v>
      </c>
      <c r="H1597" s="132" t="b">
        <v>1</v>
      </c>
      <c r="I1597" s="113">
        <v>0</v>
      </c>
    </row>
    <row r="1598" spans="1:9">
      <c r="A1598" s="120">
        <v>46203</v>
      </c>
      <c r="B1598" s="121">
        <v>46173</v>
      </c>
      <c r="C1598" s="122" t="s">
        <v>193</v>
      </c>
      <c r="D1598" s="122" t="s">
        <v>87</v>
      </c>
      <c r="E1598" s="122" t="s">
        <v>200</v>
      </c>
      <c r="F1598" s="123">
        <v>14311.15</v>
      </c>
      <c r="G1598" s="124">
        <v>14311.15</v>
      </c>
      <c r="H1598" s="132" t="b">
        <v>1</v>
      </c>
      <c r="I1598" s="113">
        <v>0</v>
      </c>
    </row>
    <row r="1599" spans="1:9">
      <c r="A1599" s="120">
        <v>46203</v>
      </c>
      <c r="B1599" s="121">
        <v>46173</v>
      </c>
      <c r="C1599" s="122" t="s">
        <v>193</v>
      </c>
      <c r="D1599" s="122" t="s">
        <v>87</v>
      </c>
      <c r="E1599" s="122" t="s">
        <v>201</v>
      </c>
      <c r="F1599" s="123">
        <v>12749.09</v>
      </c>
      <c r="G1599" s="124">
        <v>12749.09</v>
      </c>
      <c r="H1599" s="132" t="b">
        <v>1</v>
      </c>
      <c r="I1599" s="113">
        <v>0</v>
      </c>
    </row>
    <row r="1600" spans="1:9">
      <c r="A1600" s="120">
        <v>46203</v>
      </c>
      <c r="B1600" s="121">
        <v>46173</v>
      </c>
      <c r="C1600" s="122" t="s">
        <v>193</v>
      </c>
      <c r="D1600" s="122" t="s">
        <v>87</v>
      </c>
      <c r="E1600" s="122" t="s">
        <v>202</v>
      </c>
      <c r="F1600" s="123">
        <v>28091</v>
      </c>
      <c r="G1600" s="124">
        <v>28091</v>
      </c>
      <c r="H1600" s="132" t="b">
        <v>1</v>
      </c>
      <c r="I1600" s="113">
        <v>0</v>
      </c>
    </row>
    <row r="1601" spans="1:9">
      <c r="A1601" s="120">
        <v>46203</v>
      </c>
      <c r="B1601" s="121">
        <v>46173</v>
      </c>
      <c r="C1601" s="122" t="s">
        <v>193</v>
      </c>
      <c r="D1601" s="122" t="s">
        <v>87</v>
      </c>
      <c r="E1601" s="122" t="s">
        <v>203</v>
      </c>
      <c r="F1601" s="123">
        <v>16182.47</v>
      </c>
      <c r="G1601" s="124">
        <v>16182.47</v>
      </c>
      <c r="H1601" s="132" t="b">
        <v>1</v>
      </c>
      <c r="I1601" s="113">
        <v>0</v>
      </c>
    </row>
    <row r="1602" spans="1:9">
      <c r="A1602" s="120">
        <v>46203</v>
      </c>
      <c r="B1602" s="121">
        <v>46173</v>
      </c>
      <c r="C1602" s="122" t="s">
        <v>193</v>
      </c>
      <c r="D1602" s="122" t="s">
        <v>87</v>
      </c>
      <c r="E1602" s="122" t="s">
        <v>204</v>
      </c>
      <c r="F1602" s="123">
        <v>10227.49</v>
      </c>
      <c r="G1602" s="124">
        <v>10227.49</v>
      </c>
      <c r="H1602" s="132" t="b">
        <v>1</v>
      </c>
      <c r="I1602" s="113">
        <v>0</v>
      </c>
    </row>
    <row r="1603" spans="1:9">
      <c r="A1603" s="120">
        <v>46203</v>
      </c>
      <c r="B1603" s="121">
        <v>46173</v>
      </c>
      <c r="C1603" s="122" t="s">
        <v>193</v>
      </c>
      <c r="D1603" s="122" t="s">
        <v>87</v>
      </c>
      <c r="E1603" s="122" t="s">
        <v>205</v>
      </c>
      <c r="F1603" s="123">
        <v>52441.49</v>
      </c>
      <c r="G1603" s="124">
        <v>52441.49</v>
      </c>
      <c r="H1603" s="132" t="b">
        <v>1</v>
      </c>
      <c r="I1603" s="113">
        <v>0</v>
      </c>
    </row>
    <row r="1604" spans="1:9">
      <c r="A1604" s="120">
        <v>46203</v>
      </c>
      <c r="B1604" s="121">
        <v>46173</v>
      </c>
      <c r="C1604" s="122" t="s">
        <v>206</v>
      </c>
      <c r="D1604" s="122" t="s">
        <v>86</v>
      </c>
      <c r="E1604" s="122" t="s">
        <v>207</v>
      </c>
      <c r="F1604" s="123">
        <v>213990.46</v>
      </c>
      <c r="G1604" s="124">
        <v>213990.46</v>
      </c>
      <c r="H1604" s="132" t="b">
        <v>1</v>
      </c>
      <c r="I1604" s="113">
        <v>0</v>
      </c>
    </row>
    <row r="1605" spans="1:9">
      <c r="A1605" s="120">
        <v>46203</v>
      </c>
      <c r="B1605" s="121">
        <v>46173</v>
      </c>
      <c r="C1605" s="122" t="s">
        <v>206</v>
      </c>
      <c r="D1605" s="122" t="s">
        <v>87</v>
      </c>
      <c r="E1605" s="122" t="s">
        <v>208</v>
      </c>
      <c r="F1605" s="123">
        <v>12671.58</v>
      </c>
      <c r="G1605" s="124">
        <v>12671.58</v>
      </c>
      <c r="H1605" s="132" t="b">
        <v>1</v>
      </c>
      <c r="I1605" s="113">
        <v>0</v>
      </c>
    </row>
    <row r="1606" spans="1:9">
      <c r="A1606" s="120">
        <v>46203</v>
      </c>
      <c r="B1606" s="121">
        <v>46173</v>
      </c>
      <c r="C1606" s="122" t="s">
        <v>209</v>
      </c>
      <c r="D1606" s="122" t="s">
        <v>86</v>
      </c>
      <c r="E1606" s="122" t="s">
        <v>210</v>
      </c>
      <c r="F1606" s="123">
        <v>17870.91</v>
      </c>
      <c r="G1606" s="124">
        <v>17870.91</v>
      </c>
      <c r="H1606" s="132" t="b">
        <v>1</v>
      </c>
      <c r="I1606" s="113">
        <v>0</v>
      </c>
    </row>
    <row r="1607" spans="1:9">
      <c r="A1607" s="120">
        <v>46203</v>
      </c>
      <c r="B1607" s="121">
        <v>46173</v>
      </c>
      <c r="C1607" s="122" t="s">
        <v>209</v>
      </c>
      <c r="D1607" s="122" t="s">
        <v>86</v>
      </c>
      <c r="E1607" s="122" t="s">
        <v>211</v>
      </c>
      <c r="F1607" s="123">
        <v>58983.28</v>
      </c>
      <c r="G1607" s="124">
        <v>58983.28</v>
      </c>
      <c r="H1607" s="132" t="b">
        <v>1</v>
      </c>
      <c r="I1607" s="113">
        <v>0</v>
      </c>
    </row>
    <row r="1608" spans="1:9">
      <c r="A1608" s="120">
        <v>46203</v>
      </c>
      <c r="B1608" s="121">
        <v>46173</v>
      </c>
      <c r="C1608" s="122" t="s">
        <v>209</v>
      </c>
      <c r="D1608" s="122" t="s">
        <v>86</v>
      </c>
      <c r="E1608" s="122" t="s">
        <v>212</v>
      </c>
      <c r="F1608" s="123">
        <v>14286.28</v>
      </c>
      <c r="G1608" s="124">
        <v>14286.28</v>
      </c>
      <c r="H1608" s="132" t="b">
        <v>1</v>
      </c>
      <c r="I1608" s="113">
        <v>0</v>
      </c>
    </row>
    <row r="1609" spans="1:9">
      <c r="A1609" s="120">
        <v>46203</v>
      </c>
      <c r="B1609" s="121">
        <v>46173</v>
      </c>
      <c r="C1609" s="122" t="s">
        <v>209</v>
      </c>
      <c r="D1609" s="122" t="s">
        <v>86</v>
      </c>
      <c r="E1609" s="122" t="s">
        <v>213</v>
      </c>
      <c r="F1609" s="123">
        <v>815.83</v>
      </c>
      <c r="G1609" s="124">
        <v>815.83</v>
      </c>
      <c r="H1609" s="132" t="b">
        <v>1</v>
      </c>
      <c r="I1609" s="113">
        <v>0</v>
      </c>
    </row>
    <row r="1610" spans="1:9">
      <c r="A1610" s="120">
        <v>46203</v>
      </c>
      <c r="B1610" s="121">
        <v>46173</v>
      </c>
      <c r="C1610" s="122" t="s">
        <v>209</v>
      </c>
      <c r="D1610" s="122" t="s">
        <v>86</v>
      </c>
      <c r="E1610" s="122" t="s">
        <v>214</v>
      </c>
      <c r="F1610" s="123">
        <v>1869175.84</v>
      </c>
      <c r="G1610" s="124">
        <v>1869175.84</v>
      </c>
      <c r="H1610" s="132" t="b">
        <v>1</v>
      </c>
      <c r="I1610" s="113">
        <v>0</v>
      </c>
    </row>
    <row r="1611" spans="1:9">
      <c r="A1611" s="120">
        <v>46203</v>
      </c>
      <c r="B1611" s="121">
        <v>46173</v>
      </c>
      <c r="C1611" s="122" t="s">
        <v>209</v>
      </c>
      <c r="D1611" s="122" t="s">
        <v>86</v>
      </c>
      <c r="E1611" s="122" t="s">
        <v>215</v>
      </c>
      <c r="F1611" s="123">
        <v>119436.47</v>
      </c>
      <c r="G1611" s="124">
        <v>119436.47</v>
      </c>
      <c r="H1611" s="132" t="b">
        <v>1</v>
      </c>
      <c r="I1611" s="113">
        <v>0</v>
      </c>
    </row>
    <row r="1612" spans="1:9">
      <c r="A1612" s="120">
        <v>46203</v>
      </c>
      <c r="B1612" s="121">
        <v>46173</v>
      </c>
      <c r="C1612" s="122" t="s">
        <v>209</v>
      </c>
      <c r="D1612" s="122" t="s">
        <v>86</v>
      </c>
      <c r="E1612" s="122" t="s">
        <v>216</v>
      </c>
      <c r="F1612" s="123">
        <v>43010.17</v>
      </c>
      <c r="G1612" s="124">
        <v>43010.17</v>
      </c>
      <c r="H1612" s="132" t="b">
        <v>1</v>
      </c>
      <c r="I1612" s="113">
        <v>0</v>
      </c>
    </row>
    <row r="1613" spans="1:9">
      <c r="A1613" s="120">
        <v>46203</v>
      </c>
      <c r="B1613" s="121">
        <v>46173</v>
      </c>
      <c r="C1613" s="122" t="s">
        <v>209</v>
      </c>
      <c r="D1613" s="122" t="s">
        <v>86</v>
      </c>
      <c r="E1613" s="122" t="s">
        <v>217</v>
      </c>
      <c r="F1613" s="123">
        <v>82441.37</v>
      </c>
      <c r="G1613" s="124">
        <v>82441.37</v>
      </c>
      <c r="H1613" s="132" t="b">
        <v>1</v>
      </c>
      <c r="I1613" s="113">
        <v>0</v>
      </c>
    </row>
    <row r="1614" spans="1:9">
      <c r="A1614" s="120">
        <v>46203</v>
      </c>
      <c r="B1614" s="121">
        <v>46173</v>
      </c>
      <c r="C1614" s="122" t="s">
        <v>209</v>
      </c>
      <c r="D1614" s="122" t="s">
        <v>87</v>
      </c>
      <c r="E1614" s="122" t="s">
        <v>218</v>
      </c>
      <c r="F1614" s="123">
        <v>1429.6</v>
      </c>
      <c r="G1614" s="124">
        <v>1429.6</v>
      </c>
      <c r="H1614" s="132" t="b">
        <v>1</v>
      </c>
      <c r="I1614" s="113">
        <v>0</v>
      </c>
    </row>
    <row r="1615" spans="1:9">
      <c r="A1615" s="120">
        <v>46203</v>
      </c>
      <c r="B1615" s="121">
        <v>46173</v>
      </c>
      <c r="C1615" s="122" t="s">
        <v>209</v>
      </c>
      <c r="D1615" s="122" t="s">
        <v>87</v>
      </c>
      <c r="E1615" s="122" t="s">
        <v>219</v>
      </c>
      <c r="F1615" s="123">
        <v>998.76</v>
      </c>
      <c r="G1615" s="124">
        <v>998.76</v>
      </c>
      <c r="H1615" s="132" t="b">
        <v>1</v>
      </c>
      <c r="I1615" s="113">
        <v>0</v>
      </c>
    </row>
    <row r="1616" spans="1:9">
      <c r="A1616" s="120">
        <v>46203</v>
      </c>
      <c r="B1616" s="121">
        <v>46173</v>
      </c>
      <c r="C1616" s="122" t="s">
        <v>209</v>
      </c>
      <c r="D1616" s="122" t="s">
        <v>87</v>
      </c>
      <c r="E1616" s="122" t="s">
        <v>220</v>
      </c>
      <c r="F1616" s="123">
        <v>16127.08</v>
      </c>
      <c r="G1616" s="124">
        <v>16127.08</v>
      </c>
      <c r="H1616" s="132" t="b">
        <v>1</v>
      </c>
      <c r="I1616" s="113">
        <v>0</v>
      </c>
    </row>
    <row r="1617" spans="1:9">
      <c r="A1617" s="120">
        <v>46203</v>
      </c>
      <c r="B1617" s="121">
        <v>46173</v>
      </c>
      <c r="C1617" s="122" t="s">
        <v>209</v>
      </c>
      <c r="D1617" s="122" t="s">
        <v>87</v>
      </c>
      <c r="E1617" s="122" t="s">
        <v>221</v>
      </c>
      <c r="F1617" s="123">
        <v>9434.14</v>
      </c>
      <c r="G1617" s="124">
        <v>9434.14</v>
      </c>
      <c r="H1617" s="132" t="b">
        <v>1</v>
      </c>
      <c r="I1617" s="113">
        <v>0</v>
      </c>
    </row>
    <row r="1618" spans="1:9">
      <c r="A1618" s="120">
        <v>46203</v>
      </c>
      <c r="B1618" s="121">
        <v>46173</v>
      </c>
      <c r="C1618" s="122" t="s">
        <v>209</v>
      </c>
      <c r="D1618" s="122" t="s">
        <v>87</v>
      </c>
      <c r="E1618" s="122" t="s">
        <v>222</v>
      </c>
      <c r="F1618" s="123">
        <v>4250.57</v>
      </c>
      <c r="G1618" s="124">
        <v>4250.57</v>
      </c>
      <c r="H1618" s="132" t="b">
        <v>1</v>
      </c>
      <c r="I1618" s="113">
        <v>0</v>
      </c>
    </row>
    <row r="1619" spans="1:9">
      <c r="A1619" s="120">
        <v>46203</v>
      </c>
      <c r="B1619" s="121">
        <v>46173</v>
      </c>
      <c r="C1619" s="122" t="s">
        <v>209</v>
      </c>
      <c r="D1619" s="122" t="s">
        <v>87</v>
      </c>
      <c r="E1619" s="122" t="s">
        <v>223</v>
      </c>
      <c r="F1619" s="123">
        <v>471.06</v>
      </c>
      <c r="G1619" s="124">
        <v>471.06</v>
      </c>
      <c r="H1619" s="132" t="b">
        <v>1</v>
      </c>
      <c r="I1619" s="113">
        <v>0</v>
      </c>
    </row>
    <row r="1620" spans="1:9">
      <c r="A1620" s="120">
        <v>46203</v>
      </c>
      <c r="B1620" s="121">
        <v>46173</v>
      </c>
      <c r="C1620" s="122" t="s">
        <v>224</v>
      </c>
      <c r="D1620" s="122" t="s">
        <v>86</v>
      </c>
      <c r="E1620" s="122" t="s">
        <v>225</v>
      </c>
      <c r="F1620" s="123">
        <v>47152.67</v>
      </c>
      <c r="G1620" s="124">
        <v>47152.67</v>
      </c>
      <c r="H1620" s="132" t="b">
        <v>1</v>
      </c>
      <c r="I1620" s="113">
        <v>0</v>
      </c>
    </row>
    <row r="1621" spans="1:9">
      <c r="A1621" s="120">
        <v>46203</v>
      </c>
      <c r="B1621" s="121">
        <v>46173</v>
      </c>
      <c r="C1621" s="122" t="s">
        <v>224</v>
      </c>
      <c r="D1621" s="122" t="s">
        <v>86</v>
      </c>
      <c r="E1621" s="122" t="s">
        <v>226</v>
      </c>
      <c r="F1621" s="123">
        <v>253543.47</v>
      </c>
      <c r="G1621" s="124">
        <v>253543.47</v>
      </c>
      <c r="H1621" s="132" t="b">
        <v>1</v>
      </c>
      <c r="I1621" s="113">
        <v>0</v>
      </c>
    </row>
    <row r="1622" spans="1:9">
      <c r="A1622" s="120">
        <v>46203</v>
      </c>
      <c r="B1622" s="121">
        <v>46173</v>
      </c>
      <c r="C1622" s="122" t="s">
        <v>224</v>
      </c>
      <c r="D1622" s="122" t="s">
        <v>87</v>
      </c>
      <c r="E1622" s="122" t="s">
        <v>227</v>
      </c>
      <c r="F1622" s="123">
        <v>32994.160000000003</v>
      </c>
      <c r="G1622" s="124">
        <v>32994.160000000003</v>
      </c>
      <c r="H1622" s="132" t="b">
        <v>1</v>
      </c>
      <c r="I1622" s="113">
        <v>0</v>
      </c>
    </row>
    <row r="1623" spans="1:9">
      <c r="A1623" s="120">
        <v>46203</v>
      </c>
      <c r="B1623" s="121">
        <v>46173</v>
      </c>
      <c r="C1623" s="122" t="s">
        <v>228</v>
      </c>
      <c r="D1623" s="122" t="s">
        <v>86</v>
      </c>
      <c r="E1623" s="122" t="s">
        <v>229</v>
      </c>
      <c r="F1623" s="123">
        <v>1466079.08</v>
      </c>
      <c r="G1623" s="124">
        <v>1466079.08</v>
      </c>
      <c r="H1623" s="132" t="b">
        <v>1</v>
      </c>
      <c r="I1623" s="113">
        <v>0</v>
      </c>
    </row>
    <row r="1624" spans="1:9">
      <c r="A1624" s="120">
        <v>46203</v>
      </c>
      <c r="B1624" s="121">
        <v>46173</v>
      </c>
      <c r="C1624" s="122" t="s">
        <v>228</v>
      </c>
      <c r="D1624" s="122" t="s">
        <v>87</v>
      </c>
      <c r="E1624" s="122" t="s">
        <v>88</v>
      </c>
      <c r="F1624" s="123">
        <v>528.58000000000004</v>
      </c>
      <c r="G1624" s="124">
        <v>528.58000000000004</v>
      </c>
      <c r="H1624" s="132" t="b">
        <v>1</v>
      </c>
      <c r="I1624" s="113">
        <v>0</v>
      </c>
    </row>
    <row r="1625" spans="1:9">
      <c r="A1625" s="120">
        <v>46203</v>
      </c>
      <c r="B1625" s="121">
        <v>46173</v>
      </c>
      <c r="C1625" s="122" t="s">
        <v>230</v>
      </c>
      <c r="D1625" s="122" t="s">
        <v>94</v>
      </c>
      <c r="E1625" s="122" t="s">
        <v>231</v>
      </c>
      <c r="F1625" s="123">
        <v>10995.33</v>
      </c>
      <c r="G1625" s="124">
        <v>10995.33</v>
      </c>
      <c r="H1625" s="132" t="b">
        <v>1</v>
      </c>
      <c r="I1625" s="113">
        <v>0</v>
      </c>
    </row>
    <row r="1626" spans="1:9">
      <c r="A1626" s="120">
        <v>46203</v>
      </c>
      <c r="B1626" s="121">
        <v>46173</v>
      </c>
      <c r="C1626" s="122" t="s">
        <v>230</v>
      </c>
      <c r="D1626" s="122" t="s">
        <v>94</v>
      </c>
      <c r="E1626" s="122" t="s">
        <v>232</v>
      </c>
      <c r="F1626" s="123">
        <v>5324.45</v>
      </c>
      <c r="G1626" s="124">
        <v>5324.45</v>
      </c>
      <c r="H1626" s="132" t="b">
        <v>1</v>
      </c>
      <c r="I1626" s="113">
        <v>0</v>
      </c>
    </row>
    <row r="1627" spans="1:9">
      <c r="A1627" s="120">
        <v>46203</v>
      </c>
      <c r="B1627" s="121">
        <v>46173</v>
      </c>
      <c r="C1627" s="122" t="s">
        <v>230</v>
      </c>
      <c r="D1627" s="122" t="s">
        <v>86</v>
      </c>
      <c r="E1627" s="122" t="s">
        <v>233</v>
      </c>
      <c r="F1627" s="123">
        <v>9137305.1999999993</v>
      </c>
      <c r="G1627" s="124">
        <v>9137305.1999999993</v>
      </c>
      <c r="H1627" s="132" t="b">
        <v>1</v>
      </c>
      <c r="I1627" s="113">
        <v>0</v>
      </c>
    </row>
    <row r="1628" spans="1:9">
      <c r="A1628" s="120">
        <v>46203</v>
      </c>
      <c r="B1628" s="121">
        <v>46173</v>
      </c>
      <c r="C1628" s="122" t="s">
        <v>230</v>
      </c>
      <c r="D1628" s="122" t="s">
        <v>86</v>
      </c>
      <c r="E1628" s="122" t="s">
        <v>234</v>
      </c>
      <c r="F1628" s="123">
        <v>3674115.54</v>
      </c>
      <c r="G1628" s="124">
        <v>3674115.54</v>
      </c>
      <c r="H1628" s="132" t="b">
        <v>1</v>
      </c>
      <c r="I1628" s="113">
        <v>0</v>
      </c>
    </row>
    <row r="1629" spans="1:9">
      <c r="A1629" s="120">
        <v>46203</v>
      </c>
      <c r="B1629" s="121">
        <v>46173</v>
      </c>
      <c r="C1629" s="122" t="s">
        <v>230</v>
      </c>
      <c r="D1629" s="122" t="s">
        <v>86</v>
      </c>
      <c r="E1629" s="122" t="s">
        <v>235</v>
      </c>
      <c r="F1629" s="123">
        <v>15025004.130000001</v>
      </c>
      <c r="G1629" s="124">
        <v>15025004.130000001</v>
      </c>
      <c r="H1629" s="132" t="b">
        <v>1</v>
      </c>
      <c r="I1629" s="113">
        <v>0</v>
      </c>
    </row>
    <row r="1630" spans="1:9">
      <c r="A1630" s="120">
        <v>46203</v>
      </c>
      <c r="B1630" s="121">
        <v>46173</v>
      </c>
      <c r="C1630" s="122" t="s">
        <v>230</v>
      </c>
      <c r="D1630" s="122" t="s">
        <v>87</v>
      </c>
      <c r="E1630" s="122" t="s">
        <v>88</v>
      </c>
      <c r="F1630" s="123">
        <v>26992.080000000002</v>
      </c>
      <c r="G1630" s="124">
        <v>26992.080000000002</v>
      </c>
      <c r="H1630" s="132" t="b">
        <v>1</v>
      </c>
      <c r="I1630" s="113">
        <v>0</v>
      </c>
    </row>
    <row r="1631" spans="1:9">
      <c r="A1631" s="120">
        <v>46203</v>
      </c>
      <c r="B1631" s="121">
        <v>46173</v>
      </c>
      <c r="C1631" s="122" t="s">
        <v>230</v>
      </c>
      <c r="D1631" s="122" t="s">
        <v>87</v>
      </c>
      <c r="E1631" s="122" t="s">
        <v>236</v>
      </c>
      <c r="F1631" s="123">
        <v>164554.46</v>
      </c>
      <c r="G1631" s="124">
        <v>164554.46</v>
      </c>
      <c r="H1631" s="132" t="b">
        <v>1</v>
      </c>
      <c r="I1631" s="113">
        <v>0</v>
      </c>
    </row>
    <row r="1632" spans="1:9">
      <c r="A1632" s="120">
        <v>46203</v>
      </c>
      <c r="B1632" s="121">
        <v>46173</v>
      </c>
      <c r="C1632" s="122" t="s">
        <v>230</v>
      </c>
      <c r="D1632" s="122" t="s">
        <v>87</v>
      </c>
      <c r="E1632" s="122" t="s">
        <v>237</v>
      </c>
      <c r="F1632" s="123">
        <v>433069.76</v>
      </c>
      <c r="G1632" s="124">
        <v>433069.76</v>
      </c>
      <c r="H1632" s="132" t="b">
        <v>1</v>
      </c>
      <c r="I1632" s="113">
        <v>0</v>
      </c>
    </row>
    <row r="1633" spans="1:9">
      <c r="A1633" s="120">
        <v>46203</v>
      </c>
      <c r="B1633" s="121">
        <v>46173</v>
      </c>
      <c r="C1633" s="122" t="s">
        <v>230</v>
      </c>
      <c r="D1633" s="122" t="s">
        <v>87</v>
      </c>
      <c r="E1633" s="122" t="s">
        <v>238</v>
      </c>
      <c r="F1633" s="123">
        <v>45509.04</v>
      </c>
      <c r="G1633" s="124">
        <v>52983.4</v>
      </c>
      <c r="H1633" s="132" t="b">
        <v>0</v>
      </c>
      <c r="I1633" s="113">
        <v>7474.3600000000006</v>
      </c>
    </row>
    <row r="1634" spans="1:9">
      <c r="A1634" s="120">
        <v>46203</v>
      </c>
      <c r="B1634" s="121">
        <v>46173</v>
      </c>
      <c r="C1634" s="122" t="s">
        <v>230</v>
      </c>
      <c r="D1634" s="122" t="s">
        <v>87</v>
      </c>
      <c r="E1634" s="122" t="s">
        <v>239</v>
      </c>
      <c r="F1634" s="123">
        <v>1075401.19</v>
      </c>
      <c r="G1634" s="124">
        <v>1067926.83</v>
      </c>
      <c r="H1634" s="132" t="b">
        <v>0</v>
      </c>
      <c r="I1634" s="113">
        <v>-7474.3599999998696</v>
      </c>
    </row>
    <row r="1635" spans="1:9">
      <c r="A1635" s="120">
        <v>46203</v>
      </c>
      <c r="B1635" s="121">
        <v>46173</v>
      </c>
      <c r="C1635" s="122" t="s">
        <v>240</v>
      </c>
      <c r="D1635" s="122" t="s">
        <v>86</v>
      </c>
      <c r="E1635" s="122" t="s">
        <v>241</v>
      </c>
      <c r="F1635" s="123">
        <v>331841.37</v>
      </c>
      <c r="G1635" s="124">
        <v>331841.37</v>
      </c>
      <c r="H1635" s="132" t="b">
        <v>1</v>
      </c>
      <c r="I1635" s="113">
        <v>0</v>
      </c>
    </row>
    <row r="1636" spans="1:9">
      <c r="A1636" s="120">
        <v>46203</v>
      </c>
      <c r="B1636" s="121">
        <v>46173</v>
      </c>
      <c r="C1636" s="122" t="s">
        <v>240</v>
      </c>
      <c r="D1636" s="122" t="s">
        <v>86</v>
      </c>
      <c r="E1636" s="122" t="s">
        <v>242</v>
      </c>
      <c r="F1636" s="123">
        <v>4903.3</v>
      </c>
      <c r="G1636" s="124">
        <v>4903.3</v>
      </c>
      <c r="H1636" s="132" t="b">
        <v>1</v>
      </c>
      <c r="I1636" s="113">
        <v>0</v>
      </c>
    </row>
    <row r="1637" spans="1:9">
      <c r="A1637" s="120">
        <v>46203</v>
      </c>
      <c r="B1637" s="121">
        <v>46173</v>
      </c>
      <c r="C1637" s="122" t="s">
        <v>240</v>
      </c>
      <c r="D1637" s="122" t="s">
        <v>86</v>
      </c>
      <c r="E1637" s="122" t="s">
        <v>243</v>
      </c>
      <c r="F1637" s="123">
        <v>24826.77</v>
      </c>
      <c r="G1637" s="124">
        <v>24826.77</v>
      </c>
      <c r="H1637" s="132" t="b">
        <v>1</v>
      </c>
      <c r="I1637" s="113">
        <v>0</v>
      </c>
    </row>
    <row r="1638" spans="1:9">
      <c r="A1638" s="120">
        <v>46203</v>
      </c>
      <c r="B1638" s="121">
        <v>46173</v>
      </c>
      <c r="C1638" s="122" t="s">
        <v>240</v>
      </c>
      <c r="D1638" s="122" t="s">
        <v>86</v>
      </c>
      <c r="E1638" s="122" t="s">
        <v>244</v>
      </c>
      <c r="F1638" s="123">
        <v>12530.14</v>
      </c>
      <c r="G1638" s="124">
        <v>12530.14</v>
      </c>
      <c r="H1638" s="132" t="b">
        <v>1</v>
      </c>
      <c r="I1638" s="113">
        <v>0</v>
      </c>
    </row>
    <row r="1639" spans="1:9">
      <c r="A1639" s="120">
        <v>46203</v>
      </c>
      <c r="B1639" s="121">
        <v>46173</v>
      </c>
      <c r="C1639" s="122" t="s">
        <v>240</v>
      </c>
      <c r="D1639" s="122" t="s">
        <v>86</v>
      </c>
      <c r="E1639" s="122" t="s">
        <v>245</v>
      </c>
      <c r="F1639" s="123">
        <v>799179.84</v>
      </c>
      <c r="G1639" s="124">
        <v>799179.84</v>
      </c>
      <c r="H1639" s="132" t="b">
        <v>1</v>
      </c>
      <c r="I1639" s="113">
        <v>0</v>
      </c>
    </row>
    <row r="1640" spans="1:9">
      <c r="A1640" s="120">
        <v>46203</v>
      </c>
      <c r="B1640" s="121">
        <v>46173</v>
      </c>
      <c r="C1640" s="122" t="s">
        <v>240</v>
      </c>
      <c r="D1640" s="122" t="s">
        <v>87</v>
      </c>
      <c r="E1640" s="122" t="s">
        <v>246</v>
      </c>
      <c r="F1640" s="123">
        <v>94842.73</v>
      </c>
      <c r="G1640" s="124">
        <v>94842.73</v>
      </c>
      <c r="H1640" s="132" t="b">
        <v>1</v>
      </c>
      <c r="I1640" s="113">
        <v>0</v>
      </c>
    </row>
  </sheetData>
  <phoneticPr fontId="11"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12" width="14.42578125" style="3" bestFit="1" customWidth="1"/>
    <col min="13" max="13" width="16"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9" t="s">
        <v>250</v>
      </c>
      <c r="B1" s="9" t="s">
        <v>249</v>
      </c>
      <c r="C1"/>
      <c r="D1"/>
      <c r="E1"/>
      <c r="F1"/>
      <c r="G1"/>
      <c r="H1"/>
      <c r="I1"/>
      <c r="J1"/>
      <c r="K1"/>
      <c r="L1"/>
      <c r="M1"/>
    </row>
    <row r="2" spans="1:15">
      <c r="A2" s="9" t="s">
        <v>247</v>
      </c>
      <c r="B2" s="10">
        <v>45869</v>
      </c>
      <c r="C2" s="10">
        <v>45900</v>
      </c>
      <c r="D2" s="10">
        <v>45930</v>
      </c>
      <c r="E2" s="10">
        <v>45961</v>
      </c>
      <c r="F2" s="10">
        <v>45991</v>
      </c>
      <c r="G2" s="10">
        <v>46022</v>
      </c>
      <c r="H2" s="10">
        <v>46053</v>
      </c>
      <c r="I2" s="10">
        <v>46081</v>
      </c>
      <c r="J2" s="10">
        <v>46112</v>
      </c>
      <c r="K2" s="10">
        <v>46142</v>
      </c>
      <c r="L2" s="10">
        <v>46173</v>
      </c>
      <c r="M2" s="10" t="s">
        <v>248</v>
      </c>
    </row>
    <row r="3" spans="1:15">
      <c r="A3" s="11" t="s">
        <v>85</v>
      </c>
      <c r="B3" s="13">
        <v>3341644.09</v>
      </c>
      <c r="C3" s="13">
        <v>4281901.79</v>
      </c>
      <c r="D3" s="13">
        <v>3775498.8499999996</v>
      </c>
      <c r="E3" s="13">
        <v>3780569.92</v>
      </c>
      <c r="F3" s="13">
        <v>3591506.22</v>
      </c>
      <c r="G3" s="13">
        <v>4197045.08</v>
      </c>
      <c r="H3" s="13">
        <v>3327985.7</v>
      </c>
      <c r="I3" s="13">
        <v>3147151.13</v>
      </c>
      <c r="J3" s="13">
        <v>3962760.8800000004</v>
      </c>
      <c r="K3" s="13">
        <v>3643559.99</v>
      </c>
      <c r="L3" s="13">
        <v>3786877.9</v>
      </c>
      <c r="M3" s="13">
        <v>40836501.550000004</v>
      </c>
    </row>
    <row r="4" spans="1:15">
      <c r="A4" s="12" t="s">
        <v>85</v>
      </c>
      <c r="B4" s="13">
        <v>3337367.53</v>
      </c>
      <c r="C4" s="13">
        <v>4276421.91</v>
      </c>
      <c r="D4" s="13">
        <v>3770667.05</v>
      </c>
      <c r="E4" s="13">
        <v>3775731.63</v>
      </c>
      <c r="F4" s="13">
        <v>3586909.89</v>
      </c>
      <c r="G4" s="13">
        <v>4191673.8</v>
      </c>
      <c r="H4" s="13">
        <v>3323726.62</v>
      </c>
      <c r="I4" s="13">
        <v>3143123.48</v>
      </c>
      <c r="J4" s="13">
        <v>3957689.43</v>
      </c>
      <c r="K4" s="13">
        <v>3638897.04</v>
      </c>
      <c r="L4" s="13">
        <v>3782031.54</v>
      </c>
      <c r="M4" s="13">
        <v>40784239.920000002</v>
      </c>
    </row>
    <row r="5" spans="1:15">
      <c r="A5" s="12" t="s">
        <v>88</v>
      </c>
      <c r="B5" s="13">
        <v>4276.5600000000004</v>
      </c>
      <c r="C5" s="13">
        <v>5479.88</v>
      </c>
      <c r="D5" s="13">
        <v>4831.8</v>
      </c>
      <c r="E5" s="13">
        <v>4838.29</v>
      </c>
      <c r="F5" s="13">
        <v>4596.33</v>
      </c>
      <c r="G5" s="13">
        <v>5371.28</v>
      </c>
      <c r="H5" s="13">
        <v>4259.08</v>
      </c>
      <c r="I5" s="13">
        <v>4027.65</v>
      </c>
      <c r="J5" s="13">
        <v>5071.45</v>
      </c>
      <c r="K5" s="13">
        <v>4662.95</v>
      </c>
      <c r="L5" s="13">
        <v>4846.3599999999997</v>
      </c>
      <c r="M5" s="13">
        <v>52261.63</v>
      </c>
    </row>
    <row r="6" spans="1:15">
      <c r="A6" s="11" t="s">
        <v>89</v>
      </c>
      <c r="B6" s="13">
        <v>832912.3</v>
      </c>
      <c r="C6" s="13">
        <v>1272377.1499999999</v>
      </c>
      <c r="D6" s="13">
        <v>1063343.18</v>
      </c>
      <c r="E6" s="13">
        <v>1065819.0100000002</v>
      </c>
      <c r="F6" s="13">
        <v>870439.78</v>
      </c>
      <c r="G6" s="13">
        <v>1279262.05</v>
      </c>
      <c r="H6" s="13">
        <v>978066.09999999986</v>
      </c>
      <c r="I6" s="13">
        <v>973325.78</v>
      </c>
      <c r="J6" s="13">
        <v>1163001.48</v>
      </c>
      <c r="K6" s="13">
        <v>1043855.44</v>
      </c>
      <c r="L6" s="13">
        <v>991440.7300000001</v>
      </c>
      <c r="M6" s="13">
        <v>11533843</v>
      </c>
    </row>
    <row r="7" spans="1:15">
      <c r="A7" s="12" t="s">
        <v>88</v>
      </c>
      <c r="B7" s="13">
        <v>935.26</v>
      </c>
      <c r="C7" s="13">
        <v>1428.73</v>
      </c>
      <c r="D7" s="13">
        <v>1194.01</v>
      </c>
      <c r="E7" s="13">
        <v>1196.79</v>
      </c>
      <c r="F7" s="13">
        <v>977.4</v>
      </c>
      <c r="G7" s="13">
        <v>1434.18</v>
      </c>
      <c r="H7" s="13">
        <v>1098.25</v>
      </c>
      <c r="I7" s="13">
        <v>1092.93</v>
      </c>
      <c r="J7" s="13">
        <v>1305.9100000000001</v>
      </c>
      <c r="K7" s="13">
        <v>1172.1199999999999</v>
      </c>
      <c r="L7" s="13">
        <v>1113.27</v>
      </c>
      <c r="M7" s="13">
        <v>12948.849999999999</v>
      </c>
      <c r="N7"/>
      <c r="O7"/>
    </row>
    <row r="8" spans="1:15">
      <c r="A8" s="12" t="s">
        <v>90</v>
      </c>
      <c r="B8" s="13">
        <v>622034.07999999996</v>
      </c>
      <c r="C8" s="13">
        <v>950234.43</v>
      </c>
      <c r="D8" s="13">
        <v>794124.07</v>
      </c>
      <c r="E8" s="13">
        <v>795973.06</v>
      </c>
      <c r="F8" s="13">
        <v>650060.29</v>
      </c>
      <c r="G8" s="13">
        <v>952808.94</v>
      </c>
      <c r="H8" s="13">
        <v>730437.58</v>
      </c>
      <c r="I8" s="13">
        <v>726897.42</v>
      </c>
      <c r="J8" s="13">
        <v>868550.7</v>
      </c>
      <c r="K8" s="13">
        <v>779570.26</v>
      </c>
      <c r="L8" s="13">
        <v>740426</v>
      </c>
      <c r="M8" s="13">
        <v>8611116.8300000001</v>
      </c>
      <c r="N8"/>
      <c r="O8"/>
    </row>
    <row r="9" spans="1:15">
      <c r="A9" s="12" t="s">
        <v>92</v>
      </c>
      <c r="B9" s="13">
        <v>31104.54</v>
      </c>
      <c r="C9" s="13">
        <v>47516.06</v>
      </c>
      <c r="D9" s="13">
        <v>39709.82</v>
      </c>
      <c r="E9" s="13">
        <v>39802.28</v>
      </c>
      <c r="F9" s="13">
        <v>32505.98</v>
      </c>
      <c r="G9" s="13">
        <v>47697.47</v>
      </c>
      <c r="H9" s="13">
        <v>36525.21</v>
      </c>
      <c r="I9" s="13">
        <v>36348.19</v>
      </c>
      <c r="J9" s="13">
        <v>43431.5</v>
      </c>
      <c r="K9" s="13">
        <v>38982.07</v>
      </c>
      <c r="L9" s="13">
        <v>37024.68</v>
      </c>
      <c r="M9" s="13">
        <v>430647.80000000005</v>
      </c>
      <c r="N9"/>
      <c r="O9"/>
    </row>
    <row r="10" spans="1:15">
      <c r="A10" s="12" t="s">
        <v>91</v>
      </c>
      <c r="B10" s="13">
        <v>178838.42</v>
      </c>
      <c r="C10" s="13">
        <v>273197.93</v>
      </c>
      <c r="D10" s="13">
        <v>228315.28</v>
      </c>
      <c r="E10" s="13">
        <v>228846.88</v>
      </c>
      <c r="F10" s="13">
        <v>186896.11</v>
      </c>
      <c r="G10" s="13">
        <v>277321.46000000002</v>
      </c>
      <c r="H10" s="13">
        <v>210005.06</v>
      </c>
      <c r="I10" s="13">
        <v>208987.24</v>
      </c>
      <c r="J10" s="13">
        <v>249713.37</v>
      </c>
      <c r="K10" s="13">
        <v>224130.99</v>
      </c>
      <c r="L10" s="13">
        <v>212876.78</v>
      </c>
      <c r="M10" s="13">
        <v>2479129.52</v>
      </c>
      <c r="N10"/>
      <c r="O10"/>
    </row>
    <row r="11" spans="1:15">
      <c r="A11" s="11" t="s">
        <v>93</v>
      </c>
      <c r="B11" s="13">
        <v>109854554.53000002</v>
      </c>
      <c r="C11" s="13">
        <v>152878070.06000003</v>
      </c>
      <c r="D11" s="13">
        <v>141356512.89000005</v>
      </c>
      <c r="E11" s="13">
        <v>138427752.86000001</v>
      </c>
      <c r="F11" s="13">
        <v>133063151.43999997</v>
      </c>
      <c r="G11" s="13">
        <v>167905864.18000001</v>
      </c>
      <c r="H11" s="13">
        <v>129555540.31999998</v>
      </c>
      <c r="I11" s="13">
        <v>131189800.16000001</v>
      </c>
      <c r="J11" s="13">
        <v>160798747.29999998</v>
      </c>
      <c r="K11" s="13">
        <v>138251034.10999998</v>
      </c>
      <c r="L11" s="13">
        <v>140968059.93000001</v>
      </c>
      <c r="M11" s="13">
        <v>1544249087.78</v>
      </c>
      <c r="N11"/>
      <c r="O11"/>
    </row>
    <row r="12" spans="1:15">
      <c r="A12" s="12" t="s">
        <v>96</v>
      </c>
      <c r="B12" s="13">
        <v>1006193.82</v>
      </c>
      <c r="C12" s="13">
        <v>1400263.37</v>
      </c>
      <c r="D12" s="13">
        <v>1294732.83</v>
      </c>
      <c r="E12" s="13">
        <v>1267907.1499999999</v>
      </c>
      <c r="F12" s="13">
        <v>1218770.6299999999</v>
      </c>
      <c r="G12" s="13">
        <v>1537908.94</v>
      </c>
      <c r="H12" s="13">
        <v>1186643.01</v>
      </c>
      <c r="I12" s="13">
        <v>1201611.8500000001</v>
      </c>
      <c r="J12" s="13">
        <v>1472812.01</v>
      </c>
      <c r="K12" s="13">
        <v>1266288.51</v>
      </c>
      <c r="L12" s="13">
        <v>1291174.8400000001</v>
      </c>
      <c r="M12" s="13">
        <v>14144306.959999999</v>
      </c>
      <c r="N12"/>
      <c r="O12"/>
    </row>
    <row r="13" spans="1:15">
      <c r="A13" s="12" t="s">
        <v>113</v>
      </c>
      <c r="B13" s="13">
        <v>60901.1</v>
      </c>
      <c r="C13" s="13">
        <v>84752.63</v>
      </c>
      <c r="D13" s="13">
        <v>78365.27</v>
      </c>
      <c r="E13" s="13">
        <v>76741.61</v>
      </c>
      <c r="F13" s="13">
        <v>73767.56</v>
      </c>
      <c r="G13" s="13">
        <v>93083.79</v>
      </c>
      <c r="H13" s="13">
        <v>71823</v>
      </c>
      <c r="I13" s="13">
        <v>72729.009999999995</v>
      </c>
      <c r="J13" s="13">
        <v>89143.72</v>
      </c>
      <c r="K13" s="13">
        <v>76643.64</v>
      </c>
      <c r="L13" s="13">
        <v>78149.919999999998</v>
      </c>
      <c r="M13" s="13">
        <v>856101.25</v>
      </c>
      <c r="N13"/>
      <c r="O13"/>
    </row>
    <row r="14" spans="1:15">
      <c r="A14" s="12" t="s">
        <v>97</v>
      </c>
      <c r="B14" s="13">
        <v>47048.74</v>
      </c>
      <c r="C14" s="13">
        <v>65475.09</v>
      </c>
      <c r="D14" s="13">
        <v>60540.57</v>
      </c>
      <c r="E14" s="13">
        <v>59286.22</v>
      </c>
      <c r="F14" s="13">
        <v>56988.639999999999</v>
      </c>
      <c r="G14" s="13">
        <v>71911.27</v>
      </c>
      <c r="H14" s="13">
        <v>55486.38</v>
      </c>
      <c r="I14" s="13">
        <v>56186.31</v>
      </c>
      <c r="J14" s="13">
        <v>68867.399999999994</v>
      </c>
      <c r="K14" s="13">
        <v>59210.54</v>
      </c>
      <c r="L14" s="13">
        <v>60374.2</v>
      </c>
      <c r="M14" s="13">
        <v>661375.36</v>
      </c>
      <c r="N14"/>
      <c r="O14"/>
    </row>
    <row r="15" spans="1:15">
      <c r="A15" s="12" t="s">
        <v>98</v>
      </c>
      <c r="B15" s="13">
        <v>39215070.990000002</v>
      </c>
      <c r="C15" s="13">
        <v>54573409.740000002</v>
      </c>
      <c r="D15" s="13">
        <v>50460496.700000003</v>
      </c>
      <c r="E15" s="13">
        <v>49415001.270000003</v>
      </c>
      <c r="F15" s="13">
        <v>47499970.270000003</v>
      </c>
      <c r="G15" s="13">
        <v>59937963.25</v>
      </c>
      <c r="H15" s="13">
        <v>46247839.259999998</v>
      </c>
      <c r="I15" s="13">
        <v>46831229.869999997</v>
      </c>
      <c r="J15" s="13">
        <v>57400897.049999997</v>
      </c>
      <c r="K15" s="13">
        <v>49351917.020000003</v>
      </c>
      <c r="L15" s="13">
        <v>50321828.530000001</v>
      </c>
      <c r="M15" s="13">
        <v>551255623.95000005</v>
      </c>
      <c r="N15"/>
      <c r="O15"/>
    </row>
    <row r="16" spans="1:15">
      <c r="A16" s="12" t="s">
        <v>114</v>
      </c>
      <c r="B16" s="13">
        <v>5065582.93</v>
      </c>
      <c r="C16" s="13">
        <v>7049486.9800000004</v>
      </c>
      <c r="D16" s="13">
        <v>6518203.9500000002</v>
      </c>
      <c r="E16" s="13">
        <v>6383152.71</v>
      </c>
      <c r="F16" s="13">
        <v>6135779.75</v>
      </c>
      <c r="G16" s="13">
        <v>7742449.9199999999</v>
      </c>
      <c r="H16" s="13">
        <v>5974036.4800000004</v>
      </c>
      <c r="I16" s="13">
        <v>6049395.6100000003</v>
      </c>
      <c r="J16" s="13">
        <v>7414725.9299999997</v>
      </c>
      <c r="K16" s="13">
        <v>6375003.8399999999</v>
      </c>
      <c r="L16" s="13">
        <v>6500291.5700000003</v>
      </c>
      <c r="M16" s="13">
        <v>71208109.669999987</v>
      </c>
      <c r="N16"/>
      <c r="O16"/>
    </row>
    <row r="17" spans="1:16">
      <c r="A17" s="12" t="s">
        <v>99</v>
      </c>
      <c r="B17" s="13">
        <v>621899.59</v>
      </c>
      <c r="C17" s="13">
        <v>865462.7</v>
      </c>
      <c r="D17" s="13">
        <v>800237.29</v>
      </c>
      <c r="E17" s="13">
        <v>783657.11</v>
      </c>
      <c r="F17" s="13">
        <v>753287.23</v>
      </c>
      <c r="G17" s="13">
        <v>950537.49</v>
      </c>
      <c r="H17" s="13">
        <v>733430.07</v>
      </c>
      <c r="I17" s="13">
        <v>742681.88</v>
      </c>
      <c r="J17" s="13">
        <v>910302.94</v>
      </c>
      <c r="K17" s="13">
        <v>782656.67</v>
      </c>
      <c r="L17" s="13">
        <v>798038.2</v>
      </c>
      <c r="M17" s="13">
        <v>8742191.1699999999</v>
      </c>
      <c r="N17"/>
      <c r="O17"/>
    </row>
    <row r="18" spans="1:16">
      <c r="A18" s="12" t="s">
        <v>100</v>
      </c>
      <c r="B18" s="13">
        <v>11494924.76</v>
      </c>
      <c r="C18" s="13">
        <v>15996840.560000001</v>
      </c>
      <c r="D18" s="13">
        <v>14791242.189999999</v>
      </c>
      <c r="E18" s="13">
        <v>14484781.16</v>
      </c>
      <c r="F18" s="13">
        <v>13923437.35</v>
      </c>
      <c r="G18" s="13">
        <v>17569326.289999999</v>
      </c>
      <c r="H18" s="13">
        <v>13556406.210000001</v>
      </c>
      <c r="I18" s="13">
        <v>13727412.699999999</v>
      </c>
      <c r="J18" s="13">
        <v>16825648.289999999</v>
      </c>
      <c r="K18" s="13">
        <v>14466289.58</v>
      </c>
      <c r="L18" s="13">
        <v>14750595.060000001</v>
      </c>
      <c r="M18" s="13">
        <v>161586904.15000004</v>
      </c>
      <c r="N18"/>
      <c r="O18"/>
    </row>
    <row r="19" spans="1:16">
      <c r="A19" s="12" t="s">
        <v>115</v>
      </c>
      <c r="B19" s="13">
        <v>235709.01</v>
      </c>
      <c r="C19" s="13">
        <v>328022.98</v>
      </c>
      <c r="D19" s="13">
        <v>303301.59999999998</v>
      </c>
      <c r="E19" s="13">
        <v>297017.46999999997</v>
      </c>
      <c r="F19" s="13">
        <v>285506.84000000003</v>
      </c>
      <c r="G19" s="13">
        <v>360267.56</v>
      </c>
      <c r="H19" s="13">
        <v>277980.69</v>
      </c>
      <c r="I19" s="13">
        <v>281487.26</v>
      </c>
      <c r="J19" s="13">
        <v>345018.09</v>
      </c>
      <c r="K19" s="13">
        <v>296638.28999999998</v>
      </c>
      <c r="L19" s="13">
        <v>302468.11</v>
      </c>
      <c r="M19" s="13">
        <v>3313417.9</v>
      </c>
      <c r="N19"/>
      <c r="O19"/>
    </row>
    <row r="20" spans="1:16">
      <c r="A20" s="12" t="s">
        <v>95</v>
      </c>
      <c r="B20" s="13">
        <v>862.17</v>
      </c>
      <c r="C20" s="13">
        <v>862.17</v>
      </c>
      <c r="D20" s="13">
        <v>862.17</v>
      </c>
      <c r="E20" s="13">
        <v>862.17</v>
      </c>
      <c r="F20" s="13">
        <v>862.17</v>
      </c>
      <c r="G20" s="13">
        <v>862.17</v>
      </c>
      <c r="H20" s="13">
        <v>862.17</v>
      </c>
      <c r="I20" s="13">
        <v>862.17</v>
      </c>
      <c r="J20" s="13">
        <v>862.17</v>
      </c>
      <c r="K20" s="13">
        <v>862.17</v>
      </c>
      <c r="L20" s="13">
        <v>862.17</v>
      </c>
      <c r="M20" s="13">
        <v>9483.869999999999</v>
      </c>
      <c r="N20"/>
      <c r="O20"/>
    </row>
    <row r="21" spans="1:16">
      <c r="A21" s="12" t="s">
        <v>101</v>
      </c>
      <c r="B21" s="13">
        <v>29579462.469999999</v>
      </c>
      <c r="C21" s="13">
        <v>41164075.020000003</v>
      </c>
      <c r="D21" s="13">
        <v>38061753.549999997</v>
      </c>
      <c r="E21" s="13">
        <v>37273148.770000003</v>
      </c>
      <c r="F21" s="13">
        <v>35828663.630000003</v>
      </c>
      <c r="G21" s="13">
        <v>45210494.060000002</v>
      </c>
      <c r="H21" s="13">
        <v>34884196.039999999</v>
      </c>
      <c r="I21" s="13">
        <v>35324240.670000002</v>
      </c>
      <c r="J21" s="13">
        <v>43296815.119999997</v>
      </c>
      <c r="K21" s="13">
        <v>37225565.060000002</v>
      </c>
      <c r="L21" s="13">
        <v>37957157.799999997</v>
      </c>
      <c r="M21" s="13">
        <v>415805572.19</v>
      </c>
      <c r="N21"/>
      <c r="O21"/>
    </row>
    <row r="22" spans="1:16">
      <c r="A22" s="12" t="s">
        <v>116</v>
      </c>
      <c r="B22" s="13">
        <v>2083250.75</v>
      </c>
      <c r="C22" s="13">
        <v>2899142.96</v>
      </c>
      <c r="D22" s="13">
        <v>2680649.69</v>
      </c>
      <c r="E22" s="13">
        <v>2625109.0699999998</v>
      </c>
      <c r="F22" s="13">
        <v>2523375.4900000002</v>
      </c>
      <c r="G22" s="13">
        <v>3184128.04</v>
      </c>
      <c r="H22" s="13">
        <v>2456857.62</v>
      </c>
      <c r="I22" s="13">
        <v>2487849.5</v>
      </c>
      <c r="J22" s="13">
        <v>3049349.63</v>
      </c>
      <c r="K22" s="13">
        <v>2621757.7999999998</v>
      </c>
      <c r="L22" s="13">
        <v>2673283.12</v>
      </c>
      <c r="M22" s="13">
        <v>29284753.670000002</v>
      </c>
      <c r="N22"/>
      <c r="O22"/>
    </row>
    <row r="23" spans="1:16">
      <c r="A23" s="12" t="s">
        <v>102</v>
      </c>
      <c r="B23" s="13">
        <v>773001.83</v>
      </c>
      <c r="C23" s="13">
        <v>1075743.19</v>
      </c>
      <c r="D23" s="13">
        <v>994670.04</v>
      </c>
      <c r="E23" s="13">
        <v>974061.39</v>
      </c>
      <c r="F23" s="13">
        <v>936312.57</v>
      </c>
      <c r="G23" s="13">
        <v>1181488.49</v>
      </c>
      <c r="H23" s="13">
        <v>911630.74</v>
      </c>
      <c r="I23" s="13">
        <v>923130.46</v>
      </c>
      <c r="J23" s="13">
        <v>1131478.21</v>
      </c>
      <c r="K23" s="13">
        <v>972817.88</v>
      </c>
      <c r="L23" s="13">
        <v>991936.63</v>
      </c>
      <c r="M23" s="13">
        <v>10866271.430000003</v>
      </c>
      <c r="N23"/>
      <c r="O23"/>
    </row>
    <row r="24" spans="1:16">
      <c r="A24" s="12" t="s">
        <v>103</v>
      </c>
      <c r="B24" s="13">
        <v>974597.87</v>
      </c>
      <c r="C24" s="13">
        <v>1356293.06</v>
      </c>
      <c r="D24" s="13">
        <v>1254076.33</v>
      </c>
      <c r="E24" s="13">
        <v>1228093.02</v>
      </c>
      <c r="F24" s="13">
        <v>1180499.45</v>
      </c>
      <c r="G24" s="13">
        <v>1489616.36</v>
      </c>
      <c r="H24" s="13">
        <v>1149380.69</v>
      </c>
      <c r="I24" s="13">
        <v>1163879.49</v>
      </c>
      <c r="J24" s="13">
        <v>1426563.57</v>
      </c>
      <c r="K24" s="13">
        <v>1226525.21</v>
      </c>
      <c r="L24" s="13">
        <v>1250630.06</v>
      </c>
      <c r="M24" s="13">
        <v>13700155.110000001</v>
      </c>
      <c r="N24"/>
      <c r="O24"/>
    </row>
    <row r="25" spans="1:16">
      <c r="A25" s="12" t="s">
        <v>117</v>
      </c>
      <c r="B25" s="13">
        <v>76740.37</v>
      </c>
      <c r="C25" s="13">
        <v>106795.26</v>
      </c>
      <c r="D25" s="13">
        <v>98746.65</v>
      </c>
      <c r="E25" s="13">
        <v>96700.71</v>
      </c>
      <c r="F25" s="13">
        <v>92953.17</v>
      </c>
      <c r="G25" s="13">
        <v>117293.21</v>
      </c>
      <c r="H25" s="13">
        <v>90502.86</v>
      </c>
      <c r="I25" s="13">
        <v>91644.51</v>
      </c>
      <c r="J25" s="13">
        <v>112328.4</v>
      </c>
      <c r="K25" s="13">
        <v>96577.26</v>
      </c>
      <c r="L25" s="13">
        <v>98475.29</v>
      </c>
      <c r="M25" s="13">
        <v>1078757.69</v>
      </c>
      <c r="N25"/>
      <c r="O25"/>
    </row>
    <row r="26" spans="1:16">
      <c r="A26" s="12" t="s">
        <v>104</v>
      </c>
      <c r="B26" s="13">
        <v>73073.62</v>
      </c>
      <c r="C26" s="13">
        <v>101692.44</v>
      </c>
      <c r="D26" s="13">
        <v>94028.42</v>
      </c>
      <c r="E26" s="13">
        <v>92080.24</v>
      </c>
      <c r="F26" s="13">
        <v>88511.75</v>
      </c>
      <c r="G26" s="13">
        <v>111688.79</v>
      </c>
      <c r="H26" s="13">
        <v>86178.53</v>
      </c>
      <c r="I26" s="13">
        <v>87265.62</v>
      </c>
      <c r="J26" s="13">
        <v>106961.2</v>
      </c>
      <c r="K26" s="13">
        <v>91962.68</v>
      </c>
      <c r="L26" s="13">
        <v>93770.02</v>
      </c>
      <c r="M26" s="13">
        <v>1027213.31</v>
      </c>
      <c r="N26"/>
      <c r="O26"/>
    </row>
    <row r="27" spans="1:16">
      <c r="A27" s="12" t="s">
        <v>118</v>
      </c>
      <c r="B27" s="13">
        <v>14856.44</v>
      </c>
      <c r="C27" s="13">
        <v>20674.87</v>
      </c>
      <c r="D27" s="13">
        <v>19116.71</v>
      </c>
      <c r="E27" s="13">
        <v>18720.63</v>
      </c>
      <c r="F27" s="13">
        <v>17995.13</v>
      </c>
      <c r="G27" s="13">
        <v>22707.200000000001</v>
      </c>
      <c r="H27" s="13">
        <v>17520.77</v>
      </c>
      <c r="I27" s="13">
        <v>17741.78</v>
      </c>
      <c r="J27" s="13">
        <v>21746.05</v>
      </c>
      <c r="K27" s="13">
        <v>18696.73</v>
      </c>
      <c r="L27" s="13">
        <v>19064.18</v>
      </c>
      <c r="M27" s="13">
        <v>208840.49</v>
      </c>
      <c r="N27"/>
      <c r="O27"/>
    </row>
    <row r="28" spans="1:16">
      <c r="A28" s="12" t="s">
        <v>105</v>
      </c>
      <c r="B28" s="13">
        <v>6184234.0199999996</v>
      </c>
      <c r="C28" s="13">
        <v>8606250.8200000003</v>
      </c>
      <c r="D28" s="13">
        <v>7957642.6200000001</v>
      </c>
      <c r="E28" s="13">
        <v>7792767.5300000003</v>
      </c>
      <c r="F28" s="13">
        <v>7490766.2999999998</v>
      </c>
      <c r="G28" s="13">
        <v>9452243.2899999991</v>
      </c>
      <c r="H28" s="13">
        <v>7293304.6799999997</v>
      </c>
      <c r="I28" s="13">
        <v>7385305.6399999997</v>
      </c>
      <c r="J28" s="13">
        <v>9052146.8200000003</v>
      </c>
      <c r="K28" s="13">
        <v>7782819.1200000001</v>
      </c>
      <c r="L28" s="13">
        <v>7935774.5899999999</v>
      </c>
      <c r="M28" s="13">
        <v>86933255.430000007</v>
      </c>
      <c r="N28"/>
      <c r="O28"/>
    </row>
    <row r="29" spans="1:16">
      <c r="A29" s="12" t="s">
        <v>106</v>
      </c>
      <c r="B29" s="13">
        <v>6840961.79</v>
      </c>
      <c r="C29" s="13">
        <v>9520181.9399999995</v>
      </c>
      <c r="D29" s="13">
        <v>8802695.5199999996</v>
      </c>
      <c r="E29" s="13">
        <v>8620311.6999999993</v>
      </c>
      <c r="F29" s="13">
        <v>8286239.79</v>
      </c>
      <c r="G29" s="13">
        <v>10456013.619999999</v>
      </c>
      <c r="H29" s="13">
        <v>8067808.9500000002</v>
      </c>
      <c r="I29" s="13">
        <v>8169579.8499999996</v>
      </c>
      <c r="J29" s="13">
        <v>10013429.359999999</v>
      </c>
      <c r="K29" s="13">
        <v>8609306.8300000001</v>
      </c>
      <c r="L29" s="13">
        <v>8778505.2400000002</v>
      </c>
      <c r="M29" s="13">
        <v>96165034.589999989</v>
      </c>
      <c r="N29"/>
      <c r="O29"/>
    </row>
    <row r="30" spans="1:16">
      <c r="A30" s="12" t="s">
        <v>107</v>
      </c>
      <c r="B30" s="13">
        <v>34922.01</v>
      </c>
      <c r="C30" s="13">
        <v>48598.99</v>
      </c>
      <c r="D30" s="13">
        <v>44936.34</v>
      </c>
      <c r="E30" s="13">
        <v>44005.3</v>
      </c>
      <c r="F30" s="13">
        <v>42299.92</v>
      </c>
      <c r="G30" s="13">
        <v>53376.26</v>
      </c>
      <c r="H30" s="13">
        <v>41184.86</v>
      </c>
      <c r="I30" s="13">
        <v>41704.39</v>
      </c>
      <c r="J30" s="13">
        <v>51116.94</v>
      </c>
      <c r="K30" s="13">
        <v>43949.120000000003</v>
      </c>
      <c r="L30" s="13">
        <v>44812.85</v>
      </c>
      <c r="M30" s="13">
        <v>490906.98</v>
      </c>
      <c r="N30"/>
      <c r="O30"/>
      <c r="P30" s="5"/>
    </row>
    <row r="31" spans="1:16">
      <c r="A31" s="12" t="s">
        <v>108</v>
      </c>
      <c r="B31" s="13">
        <v>2627674.83</v>
      </c>
      <c r="C31" s="13">
        <v>3656787.33</v>
      </c>
      <c r="D31" s="13">
        <v>3381194.36</v>
      </c>
      <c r="E31" s="13">
        <v>3311139.1</v>
      </c>
      <c r="F31" s="13">
        <v>3182819.08</v>
      </c>
      <c r="G31" s="13">
        <v>4016248.68</v>
      </c>
      <c r="H31" s="13">
        <v>3098917.83</v>
      </c>
      <c r="I31" s="13">
        <v>3138008.95</v>
      </c>
      <c r="J31" s="13">
        <v>3846248.09</v>
      </c>
      <c r="K31" s="13">
        <v>3306912.03</v>
      </c>
      <c r="L31" s="13">
        <v>3371902.65</v>
      </c>
      <c r="M31" s="13">
        <v>36937852.93</v>
      </c>
      <c r="N31"/>
      <c r="O31"/>
    </row>
    <row r="32" spans="1:16">
      <c r="A32" s="12" t="s">
        <v>109</v>
      </c>
      <c r="B32" s="13">
        <v>20182.97</v>
      </c>
      <c r="C32" s="13">
        <v>28087.51</v>
      </c>
      <c r="D32" s="13">
        <v>25970.7</v>
      </c>
      <c r="E32" s="13">
        <v>25432.61</v>
      </c>
      <c r="F32" s="13">
        <v>24446.99</v>
      </c>
      <c r="G32" s="13">
        <v>30848.51</v>
      </c>
      <c r="H32" s="13">
        <v>23802.55</v>
      </c>
      <c r="I32" s="13">
        <v>24102.81</v>
      </c>
      <c r="J32" s="13">
        <v>29542.74</v>
      </c>
      <c r="K32" s="13">
        <v>25400.14</v>
      </c>
      <c r="L32" s="13">
        <v>25899.33</v>
      </c>
      <c r="M32" s="13">
        <v>283716.86</v>
      </c>
      <c r="N32"/>
      <c r="O32"/>
    </row>
    <row r="33" spans="1:15">
      <c r="A33" s="12" t="s">
        <v>110</v>
      </c>
      <c r="B33" s="13">
        <v>1184646.8</v>
      </c>
      <c r="C33" s="13">
        <v>1648606.35</v>
      </c>
      <c r="D33" s="13">
        <v>1524359.49</v>
      </c>
      <c r="E33" s="13">
        <v>1492776.16</v>
      </c>
      <c r="F33" s="13">
        <v>1434925.05</v>
      </c>
      <c r="G33" s="13">
        <v>1810663.97</v>
      </c>
      <c r="H33" s="13">
        <v>1397099.46</v>
      </c>
      <c r="I33" s="13">
        <v>1414723.09</v>
      </c>
      <c r="J33" s="13">
        <v>1734021.82</v>
      </c>
      <c r="K33" s="13">
        <v>1490870.45</v>
      </c>
      <c r="L33" s="13">
        <v>1520170.47</v>
      </c>
      <c r="M33" s="13">
        <v>16652863.110000001</v>
      </c>
      <c r="N33"/>
      <c r="O33"/>
    </row>
    <row r="34" spans="1:15">
      <c r="A34" s="12" t="s">
        <v>111</v>
      </c>
      <c r="B34" s="13">
        <v>105355.53</v>
      </c>
      <c r="C34" s="13">
        <v>146617.35999999999</v>
      </c>
      <c r="D34" s="13">
        <v>135567.57999999999</v>
      </c>
      <c r="E34" s="13">
        <v>132758.74</v>
      </c>
      <c r="F34" s="13">
        <v>127613.8</v>
      </c>
      <c r="G34" s="13">
        <v>161029.81</v>
      </c>
      <c r="H34" s="13">
        <v>124249.82</v>
      </c>
      <c r="I34" s="13">
        <v>125817.16</v>
      </c>
      <c r="J34" s="13">
        <v>154213.71</v>
      </c>
      <c r="K34" s="13">
        <v>132589.26</v>
      </c>
      <c r="L34" s="13">
        <v>135195.03</v>
      </c>
      <c r="M34" s="13">
        <v>1481007.8</v>
      </c>
      <c r="N34"/>
      <c r="O34"/>
    </row>
    <row r="35" spans="1:15">
      <c r="A35" s="12" t="s">
        <v>112</v>
      </c>
      <c r="B35" s="13">
        <v>1533400.12</v>
      </c>
      <c r="C35" s="13">
        <v>2133946.7400000002</v>
      </c>
      <c r="D35" s="13">
        <v>1973122.32</v>
      </c>
      <c r="E35" s="13">
        <v>1932241.02</v>
      </c>
      <c r="F35" s="13">
        <v>1857358.88</v>
      </c>
      <c r="G35" s="13">
        <v>2343713.21</v>
      </c>
      <c r="H35" s="13">
        <v>1808397.65</v>
      </c>
      <c r="I35" s="13">
        <v>1831209.58</v>
      </c>
      <c r="J35" s="13">
        <v>2244508.04</v>
      </c>
      <c r="K35" s="13">
        <v>1929774.28</v>
      </c>
      <c r="L35" s="13">
        <v>1967700.07</v>
      </c>
      <c r="M35" s="13">
        <v>21555371.910000004</v>
      </c>
      <c r="N35"/>
      <c r="O35"/>
    </row>
    <row r="36" spans="1:15">
      <c r="A36" s="11" t="s">
        <v>119</v>
      </c>
      <c r="B36" s="13">
        <v>2417266.73</v>
      </c>
      <c r="C36" s="13">
        <v>3258709.07</v>
      </c>
      <c r="D36" s="13">
        <v>3119321.7599999993</v>
      </c>
      <c r="E36" s="13">
        <v>2676892.3800000004</v>
      </c>
      <c r="F36" s="13">
        <v>2365694.5299999998</v>
      </c>
      <c r="G36" s="13">
        <v>3450219.8500000006</v>
      </c>
      <c r="H36" s="13">
        <v>2391725.4699999997</v>
      </c>
      <c r="I36" s="13">
        <v>2288098.9899999998</v>
      </c>
      <c r="J36" s="13">
        <v>3188094.03</v>
      </c>
      <c r="K36" s="13">
        <v>2428507.5100000002</v>
      </c>
      <c r="L36" s="13">
        <v>2504800.0099999993</v>
      </c>
      <c r="M36" s="13">
        <v>30089330.329999998</v>
      </c>
      <c r="N36"/>
      <c r="O36"/>
    </row>
    <row r="37" spans="1:15">
      <c r="A37" s="12" t="s">
        <v>88</v>
      </c>
      <c r="B37" s="13">
        <v>2842.95</v>
      </c>
      <c r="C37" s="13">
        <v>3854.9</v>
      </c>
      <c r="D37" s="13">
        <v>3685.84</v>
      </c>
      <c r="E37" s="13">
        <v>3156</v>
      </c>
      <c r="F37" s="13">
        <v>2780.76</v>
      </c>
      <c r="G37" s="13">
        <v>4084.68</v>
      </c>
      <c r="H37" s="13">
        <v>2812.15</v>
      </c>
      <c r="I37" s="13">
        <v>2687.18</v>
      </c>
      <c r="J37" s="13">
        <v>3772.51</v>
      </c>
      <c r="K37" s="13">
        <v>2856.51</v>
      </c>
      <c r="L37" s="13">
        <v>2948.51</v>
      </c>
      <c r="M37" s="13">
        <v>35481.990000000005</v>
      </c>
      <c r="N37"/>
      <c r="O37"/>
    </row>
    <row r="38" spans="1:15">
      <c r="A38" s="12" t="s">
        <v>128</v>
      </c>
      <c r="B38" s="13">
        <v>2132.59</v>
      </c>
      <c r="C38" s="13">
        <v>2886.31</v>
      </c>
      <c r="D38" s="13">
        <v>2757.61</v>
      </c>
      <c r="E38" s="13">
        <v>2367.35</v>
      </c>
      <c r="F38" s="13">
        <v>2085.94</v>
      </c>
      <c r="G38" s="13">
        <v>3056.4</v>
      </c>
      <c r="H38" s="13">
        <v>2109.48</v>
      </c>
      <c r="I38" s="13">
        <v>2015.74</v>
      </c>
      <c r="J38" s="13">
        <v>2829.89</v>
      </c>
      <c r="K38" s="13">
        <v>2142.7600000000002</v>
      </c>
      <c r="L38" s="13">
        <v>2211.77</v>
      </c>
      <c r="M38" s="13">
        <v>26595.84</v>
      </c>
      <c r="N38"/>
      <c r="O38"/>
    </row>
    <row r="39" spans="1:15">
      <c r="A39" s="12" t="s">
        <v>124</v>
      </c>
      <c r="B39" s="13">
        <v>1305513.1399999999</v>
      </c>
      <c r="C39" s="13">
        <v>1774231.02</v>
      </c>
      <c r="D39" s="13">
        <v>1697998.95</v>
      </c>
      <c r="E39" s="13">
        <v>1449326.55</v>
      </c>
      <c r="F39" s="13">
        <v>1276953.56</v>
      </c>
      <c r="G39" s="13">
        <v>1881444.69</v>
      </c>
      <c r="H39" s="13">
        <v>1291368.94</v>
      </c>
      <c r="I39" s="13">
        <v>1233982.82</v>
      </c>
      <c r="J39" s="13">
        <v>1732380.72</v>
      </c>
      <c r="K39" s="13">
        <v>1311738.01</v>
      </c>
      <c r="L39" s="13">
        <v>1353987.18</v>
      </c>
      <c r="M39" s="13">
        <v>16308925.58</v>
      </c>
      <c r="N39"/>
      <c r="O39"/>
    </row>
    <row r="40" spans="1:15">
      <c r="A40" s="12" t="s">
        <v>120</v>
      </c>
      <c r="B40" s="13">
        <v>11498.7</v>
      </c>
      <c r="C40" s="13">
        <v>11498.7</v>
      </c>
      <c r="D40" s="13">
        <v>11498.7</v>
      </c>
      <c r="E40" s="13">
        <v>11498.7</v>
      </c>
      <c r="F40" s="13">
        <v>11498.7</v>
      </c>
      <c r="G40" s="13">
        <v>11498.7</v>
      </c>
      <c r="H40" s="13">
        <v>11498.7</v>
      </c>
      <c r="I40" s="13">
        <v>11498.7</v>
      </c>
      <c r="J40" s="13">
        <v>11498.7</v>
      </c>
      <c r="K40" s="13">
        <v>11498.7</v>
      </c>
      <c r="L40" s="13">
        <v>11498.7</v>
      </c>
      <c r="M40" s="13">
        <v>126485.69999999998</v>
      </c>
      <c r="N40"/>
      <c r="O40"/>
    </row>
    <row r="41" spans="1:15">
      <c r="A41" s="12" t="s">
        <v>129</v>
      </c>
      <c r="B41" s="13">
        <v>15679.21</v>
      </c>
      <c r="C41" s="13">
        <v>21279.72</v>
      </c>
      <c r="D41" s="13">
        <v>20354.12</v>
      </c>
      <c r="E41" s="13">
        <v>17406.009999999998</v>
      </c>
      <c r="F41" s="13">
        <v>15336.21</v>
      </c>
      <c r="G41" s="13">
        <v>22555.19</v>
      </c>
      <c r="H41" s="13">
        <v>15509.34</v>
      </c>
      <c r="I41" s="13">
        <v>14820.14</v>
      </c>
      <c r="J41" s="13">
        <v>20805.89</v>
      </c>
      <c r="K41" s="13">
        <v>15753.98</v>
      </c>
      <c r="L41" s="13">
        <v>16261.39</v>
      </c>
      <c r="M41" s="13">
        <v>195761.2</v>
      </c>
      <c r="N41"/>
      <c r="O41"/>
    </row>
    <row r="42" spans="1:15">
      <c r="A42" s="12" t="s">
        <v>130</v>
      </c>
      <c r="B42" s="13">
        <v>198679.97</v>
      </c>
      <c r="C42" s="13">
        <v>269607.96999999997</v>
      </c>
      <c r="D42" s="13">
        <v>257865.65</v>
      </c>
      <c r="E42" s="13">
        <v>220560.62</v>
      </c>
      <c r="F42" s="13">
        <v>194333.62</v>
      </c>
      <c r="G42" s="13">
        <v>285753.75</v>
      </c>
      <c r="H42" s="13">
        <v>196527.43</v>
      </c>
      <c r="I42" s="13">
        <v>187794.1</v>
      </c>
      <c r="J42" s="13">
        <v>263642.95</v>
      </c>
      <c r="K42" s="13">
        <v>199627.31</v>
      </c>
      <c r="L42" s="13">
        <v>206057.01</v>
      </c>
      <c r="M42" s="13">
        <v>2480450.38</v>
      </c>
      <c r="N42"/>
      <c r="O42"/>
    </row>
    <row r="43" spans="1:15">
      <c r="A43" s="12" t="s">
        <v>121</v>
      </c>
      <c r="B43" s="13">
        <v>609.25</v>
      </c>
      <c r="C43" s="13">
        <v>609.25</v>
      </c>
      <c r="D43" s="13">
        <v>609.25</v>
      </c>
      <c r="E43" s="13">
        <v>609.25</v>
      </c>
      <c r="F43" s="13">
        <v>609.25</v>
      </c>
      <c r="G43" s="13">
        <v>609.25</v>
      </c>
      <c r="H43" s="13">
        <v>609.25</v>
      </c>
      <c r="I43" s="13">
        <v>609.25</v>
      </c>
      <c r="J43" s="13">
        <v>609.25</v>
      </c>
      <c r="K43" s="13">
        <v>609.25</v>
      </c>
      <c r="L43" s="13">
        <v>609.25</v>
      </c>
      <c r="M43" s="13">
        <v>6701.75</v>
      </c>
      <c r="N43"/>
      <c r="O43"/>
    </row>
    <row r="44" spans="1:15">
      <c r="A44" s="12" t="s">
        <v>125</v>
      </c>
      <c r="B44" s="13">
        <v>31378.33</v>
      </c>
      <c r="C44" s="13">
        <v>42459.87</v>
      </c>
      <c r="D44" s="13">
        <v>40563.360000000001</v>
      </c>
      <c r="E44" s="13">
        <v>34832.36</v>
      </c>
      <c r="F44" s="13">
        <v>30691.9</v>
      </c>
      <c r="G44" s="13">
        <v>44959</v>
      </c>
      <c r="H44" s="13">
        <v>31038.38</v>
      </c>
      <c r="I44" s="13">
        <v>29659.09</v>
      </c>
      <c r="J44" s="13">
        <v>41638.199999999997</v>
      </c>
      <c r="K44" s="13">
        <v>31527.95</v>
      </c>
      <c r="L44" s="13">
        <v>32543.42</v>
      </c>
      <c r="M44" s="13">
        <v>391291.86000000004</v>
      </c>
      <c r="N44"/>
      <c r="O44"/>
    </row>
    <row r="45" spans="1:15">
      <c r="A45" s="12" t="s">
        <v>131</v>
      </c>
      <c r="B45" s="13">
        <v>91665.61</v>
      </c>
      <c r="C45" s="13">
        <v>124115.98</v>
      </c>
      <c r="D45" s="13">
        <v>118602.84</v>
      </c>
      <c r="E45" s="13">
        <v>101756.94</v>
      </c>
      <c r="F45" s="13">
        <v>89660.33</v>
      </c>
      <c r="G45" s="13">
        <v>131449.56</v>
      </c>
      <c r="H45" s="13">
        <v>90672.49</v>
      </c>
      <c r="I45" s="13">
        <v>86643.17</v>
      </c>
      <c r="J45" s="13">
        <v>121637.8</v>
      </c>
      <c r="K45" s="13">
        <v>92102.69</v>
      </c>
      <c r="L45" s="13">
        <v>95069.18</v>
      </c>
      <c r="M45" s="13">
        <v>1143376.5900000001</v>
      </c>
      <c r="N45"/>
      <c r="O45"/>
    </row>
    <row r="46" spans="1:15">
      <c r="A46" s="12" t="s">
        <v>126</v>
      </c>
      <c r="B46" s="13">
        <v>1283.0999999999999</v>
      </c>
      <c r="C46" s="13">
        <v>1741.46</v>
      </c>
      <c r="D46" s="13">
        <v>1665.73</v>
      </c>
      <c r="E46" s="13">
        <v>1424.41</v>
      </c>
      <c r="F46" s="13">
        <v>1255.03</v>
      </c>
      <c r="G46" s="13">
        <v>1845.85</v>
      </c>
      <c r="H46" s="13">
        <v>1269.2</v>
      </c>
      <c r="I46" s="13">
        <v>1212.8</v>
      </c>
      <c r="J46" s="13">
        <v>1702.64</v>
      </c>
      <c r="K46" s="13">
        <v>1289.22</v>
      </c>
      <c r="L46" s="13">
        <v>1330.74</v>
      </c>
      <c r="M46" s="13">
        <v>16020.179999999998</v>
      </c>
      <c r="N46"/>
      <c r="O46"/>
    </row>
    <row r="47" spans="1:15">
      <c r="A47" s="12" t="s">
        <v>132</v>
      </c>
      <c r="B47" s="13">
        <v>31415.26</v>
      </c>
      <c r="C47" s="13">
        <v>42536.46</v>
      </c>
      <c r="D47" s="13">
        <v>40647</v>
      </c>
      <c r="E47" s="13">
        <v>34873.72</v>
      </c>
      <c r="F47" s="13">
        <v>30728.02</v>
      </c>
      <c r="G47" s="13">
        <v>45049.760000000002</v>
      </c>
      <c r="H47" s="13">
        <v>31074.9</v>
      </c>
      <c r="I47" s="13">
        <v>29693.99</v>
      </c>
      <c r="J47" s="13">
        <v>41687.199999999997</v>
      </c>
      <c r="K47" s="13">
        <v>31565.05</v>
      </c>
      <c r="L47" s="13">
        <v>32581.72</v>
      </c>
      <c r="M47" s="13">
        <v>391853.07999999996</v>
      </c>
      <c r="N47"/>
      <c r="O47"/>
    </row>
    <row r="48" spans="1:15">
      <c r="A48" s="12" t="s">
        <v>133</v>
      </c>
      <c r="B48" s="13">
        <v>62713.32</v>
      </c>
      <c r="C48" s="13">
        <v>84853.47</v>
      </c>
      <c r="D48" s="13">
        <v>81060.41</v>
      </c>
      <c r="E48" s="13">
        <v>69616.479999999996</v>
      </c>
      <c r="F48" s="13">
        <v>61341.4</v>
      </c>
      <c r="G48" s="13">
        <v>89845.06</v>
      </c>
      <c r="H48" s="13">
        <v>62033.87</v>
      </c>
      <c r="I48" s="13">
        <v>59277.2</v>
      </c>
      <c r="J48" s="13">
        <v>83218.880000000005</v>
      </c>
      <c r="K48" s="13">
        <v>63012.35</v>
      </c>
      <c r="L48" s="13">
        <v>65041.88</v>
      </c>
      <c r="M48" s="13">
        <v>782014.32</v>
      </c>
      <c r="N48"/>
      <c r="O48"/>
    </row>
    <row r="49" spans="1:15">
      <c r="A49" s="12" t="s">
        <v>134</v>
      </c>
      <c r="B49" s="13">
        <v>2021.17</v>
      </c>
      <c r="C49" s="13">
        <v>2738.34</v>
      </c>
      <c r="D49" s="13">
        <v>2617.35</v>
      </c>
      <c r="E49" s="13">
        <v>2243.6999999999998</v>
      </c>
      <c r="F49" s="13">
        <v>1976.95</v>
      </c>
      <c r="G49" s="13">
        <v>2900.73</v>
      </c>
      <c r="H49" s="13">
        <v>1999.27</v>
      </c>
      <c r="I49" s="13">
        <v>1910.43</v>
      </c>
      <c r="J49" s="13">
        <v>2682.03</v>
      </c>
      <c r="K49" s="13">
        <v>2030.81</v>
      </c>
      <c r="L49" s="13">
        <v>2096.2199999999998</v>
      </c>
      <c r="M49" s="13">
        <v>25217.000000000004</v>
      </c>
      <c r="N49"/>
      <c r="O49"/>
    </row>
    <row r="50" spans="1:15">
      <c r="A50" s="12" t="s">
        <v>135</v>
      </c>
      <c r="B50" s="13">
        <v>866.09</v>
      </c>
      <c r="C50" s="13">
        <v>1171.19</v>
      </c>
      <c r="D50" s="13">
        <v>1118.58</v>
      </c>
      <c r="E50" s="13">
        <v>961.41</v>
      </c>
      <c r="F50" s="13">
        <v>847.14</v>
      </c>
      <c r="G50" s="13">
        <v>1239.8599999999999</v>
      </c>
      <c r="H50" s="13">
        <v>856.71</v>
      </c>
      <c r="I50" s="13">
        <v>818.63</v>
      </c>
      <c r="J50" s="13">
        <v>1149.27</v>
      </c>
      <c r="K50" s="13">
        <v>870.22</v>
      </c>
      <c r="L50" s="13">
        <v>898.25</v>
      </c>
      <c r="M50" s="13">
        <v>10797.35</v>
      </c>
      <c r="N50"/>
      <c r="O50"/>
    </row>
    <row r="51" spans="1:15">
      <c r="A51" s="12" t="s">
        <v>136</v>
      </c>
      <c r="B51" s="13">
        <v>6293.49</v>
      </c>
      <c r="C51" s="13">
        <v>8517.4</v>
      </c>
      <c r="D51" s="13">
        <v>8137.48</v>
      </c>
      <c r="E51" s="13">
        <v>6986.27</v>
      </c>
      <c r="F51" s="13">
        <v>6155.81</v>
      </c>
      <c r="G51" s="13">
        <v>9019.2000000000007</v>
      </c>
      <c r="H51" s="13">
        <v>6225.3</v>
      </c>
      <c r="I51" s="13">
        <v>5948.66</v>
      </c>
      <c r="J51" s="13">
        <v>8351.2900000000009</v>
      </c>
      <c r="K51" s="13">
        <v>6323.49</v>
      </c>
      <c r="L51" s="13">
        <v>6527.16</v>
      </c>
      <c r="M51" s="13">
        <v>78485.55</v>
      </c>
      <c r="N51"/>
      <c r="O51"/>
    </row>
    <row r="52" spans="1:15">
      <c r="A52" s="12" t="s">
        <v>127</v>
      </c>
      <c r="B52" s="13">
        <v>41703.11</v>
      </c>
      <c r="C52" s="13">
        <v>56771.68</v>
      </c>
      <c r="D52" s="13">
        <v>54370</v>
      </c>
      <c r="E52" s="13">
        <v>46298.41</v>
      </c>
      <c r="F52" s="13">
        <v>40790.81</v>
      </c>
      <c r="G52" s="13">
        <v>60237</v>
      </c>
      <c r="H52" s="13">
        <v>41251.29</v>
      </c>
      <c r="I52" s="13">
        <v>39418.160000000003</v>
      </c>
      <c r="J52" s="13">
        <v>55338.91</v>
      </c>
      <c r="K52" s="13">
        <v>41901.96</v>
      </c>
      <c r="L52" s="13">
        <v>43251.56</v>
      </c>
      <c r="M52" s="13">
        <v>521332.89</v>
      </c>
      <c r="N52"/>
      <c r="O52"/>
    </row>
    <row r="53" spans="1:15">
      <c r="A53" s="12" t="s">
        <v>122</v>
      </c>
      <c r="B53" s="13">
        <v>11221.62</v>
      </c>
      <c r="C53" s="13">
        <v>11221.62</v>
      </c>
      <c r="D53" s="13">
        <v>11221.62</v>
      </c>
      <c r="E53" s="13">
        <v>11221.62</v>
      </c>
      <c r="F53" s="13">
        <v>11221.62</v>
      </c>
      <c r="G53" s="13">
        <v>11221.62</v>
      </c>
      <c r="H53" s="13">
        <v>11221.62</v>
      </c>
      <c r="I53" s="13">
        <v>11221.62</v>
      </c>
      <c r="J53" s="13">
        <v>11221.62</v>
      </c>
      <c r="K53" s="13">
        <v>11221.62</v>
      </c>
      <c r="L53" s="13">
        <v>11221.62</v>
      </c>
      <c r="M53" s="13">
        <v>123437.81999999998</v>
      </c>
      <c r="N53"/>
      <c r="O53"/>
    </row>
    <row r="54" spans="1:15">
      <c r="A54" s="12" t="s">
        <v>137</v>
      </c>
      <c r="B54" s="13">
        <v>2468.33</v>
      </c>
      <c r="C54" s="13">
        <v>3410.89</v>
      </c>
      <c r="D54" s="13">
        <v>3286.42</v>
      </c>
      <c r="E54" s="13">
        <v>2741.02</v>
      </c>
      <c r="F54" s="13">
        <v>2414.33</v>
      </c>
      <c r="G54" s="13">
        <v>3637.39</v>
      </c>
      <c r="H54" s="13">
        <v>2441.58</v>
      </c>
      <c r="I54" s="13">
        <v>2333.09</v>
      </c>
      <c r="J54" s="13">
        <v>3275.4</v>
      </c>
      <c r="K54" s="13">
        <v>2480.1</v>
      </c>
      <c r="L54" s="13">
        <v>2559.98</v>
      </c>
      <c r="M54" s="13">
        <v>31048.53</v>
      </c>
      <c r="N54"/>
      <c r="O54"/>
    </row>
    <row r="55" spans="1:15">
      <c r="A55" s="12" t="s">
        <v>138</v>
      </c>
      <c r="B55" s="13">
        <v>46328.36</v>
      </c>
      <c r="C55" s="13">
        <v>62624.23</v>
      </c>
      <c r="D55" s="13">
        <v>59801.3</v>
      </c>
      <c r="E55" s="13">
        <v>51427.12</v>
      </c>
      <c r="F55" s="13">
        <v>45314.879999999997</v>
      </c>
      <c r="G55" s="13">
        <v>66286.42</v>
      </c>
      <c r="H55" s="13">
        <v>45826.43</v>
      </c>
      <c r="I55" s="13">
        <v>43789.99</v>
      </c>
      <c r="J55" s="13">
        <v>61476.49</v>
      </c>
      <c r="K55" s="13">
        <v>46549.27</v>
      </c>
      <c r="L55" s="13">
        <v>48048.55</v>
      </c>
      <c r="M55" s="13">
        <v>577473.04</v>
      </c>
      <c r="N55"/>
      <c r="O55"/>
    </row>
    <row r="56" spans="1:15">
      <c r="A56" s="12" t="s">
        <v>139</v>
      </c>
      <c r="B56" s="13">
        <v>8894.68</v>
      </c>
      <c r="C56" s="13">
        <v>12037.77</v>
      </c>
      <c r="D56" s="13">
        <v>11500.82</v>
      </c>
      <c r="E56" s="13">
        <v>9873.7900000000009</v>
      </c>
      <c r="F56" s="13">
        <v>8700.1</v>
      </c>
      <c r="G56" s="13">
        <v>12746.97</v>
      </c>
      <c r="H56" s="13">
        <v>8798.31</v>
      </c>
      <c r="I56" s="13">
        <v>8407.33</v>
      </c>
      <c r="J56" s="13">
        <v>11802.99</v>
      </c>
      <c r="K56" s="13">
        <v>8937.09</v>
      </c>
      <c r="L56" s="13">
        <v>9224.94</v>
      </c>
      <c r="M56" s="13">
        <v>110924.79000000001</v>
      </c>
      <c r="N56"/>
      <c r="O56"/>
    </row>
    <row r="57" spans="1:15">
      <c r="A57" s="12" t="s">
        <v>140</v>
      </c>
      <c r="B57" s="13">
        <v>483713.25</v>
      </c>
      <c r="C57" s="13">
        <v>654451.34</v>
      </c>
      <c r="D57" s="13">
        <v>625184.32999999996</v>
      </c>
      <c r="E57" s="13">
        <v>536957.51</v>
      </c>
      <c r="F57" s="13">
        <v>473131.47</v>
      </c>
      <c r="G57" s="13">
        <v>692938.89</v>
      </c>
      <c r="H57" s="13">
        <v>478472.6</v>
      </c>
      <c r="I57" s="13">
        <v>457210.13</v>
      </c>
      <c r="J57" s="13">
        <v>641874.42000000004</v>
      </c>
      <c r="K57" s="13">
        <v>486019.67</v>
      </c>
      <c r="L57" s="13">
        <v>501673.64</v>
      </c>
      <c r="M57" s="13">
        <v>6031627.2499999991</v>
      </c>
      <c r="N57"/>
      <c r="O57"/>
    </row>
    <row r="58" spans="1:15">
      <c r="A58" s="12" t="s">
        <v>123</v>
      </c>
      <c r="B58" s="13">
        <v>36472.53</v>
      </c>
      <c r="C58" s="13">
        <v>36472.53</v>
      </c>
      <c r="D58" s="13">
        <v>36472.53</v>
      </c>
      <c r="E58" s="13">
        <v>36472.53</v>
      </c>
      <c r="F58" s="13">
        <v>36472.53</v>
      </c>
      <c r="G58" s="13">
        <v>36472.53</v>
      </c>
      <c r="H58" s="13">
        <v>36472.53</v>
      </c>
      <c r="I58" s="13">
        <v>36472.53</v>
      </c>
      <c r="J58" s="13">
        <v>36472.53</v>
      </c>
      <c r="K58" s="13">
        <v>36472.53</v>
      </c>
      <c r="L58" s="13">
        <v>36472.53</v>
      </c>
      <c r="M58" s="13">
        <v>401197.83000000007</v>
      </c>
      <c r="N58"/>
      <c r="O58"/>
    </row>
    <row r="59" spans="1:15">
      <c r="A59" s="12" t="s">
        <v>141</v>
      </c>
      <c r="B59" s="13">
        <v>7804.01</v>
      </c>
      <c r="C59" s="13">
        <v>10569.02</v>
      </c>
      <c r="D59" s="13">
        <v>10100.469999999999</v>
      </c>
      <c r="E59" s="13">
        <v>8663.17</v>
      </c>
      <c r="F59" s="13">
        <v>7633.28</v>
      </c>
      <c r="G59" s="13">
        <v>11194.35</v>
      </c>
      <c r="H59" s="13">
        <v>7719.46</v>
      </c>
      <c r="I59" s="13">
        <v>7376.42</v>
      </c>
      <c r="J59" s="13">
        <v>10355.709999999999</v>
      </c>
      <c r="K59" s="13">
        <v>7841.22</v>
      </c>
      <c r="L59" s="13">
        <v>8093.77</v>
      </c>
      <c r="M59" s="13">
        <v>97350.87999999999</v>
      </c>
      <c r="N59"/>
      <c r="O59"/>
    </row>
    <row r="60" spans="1:15">
      <c r="A60" s="12" t="s">
        <v>142</v>
      </c>
      <c r="B60" s="13">
        <v>3331.74</v>
      </c>
      <c r="C60" s="13">
        <v>4520.66</v>
      </c>
      <c r="D60" s="13">
        <v>4323.57</v>
      </c>
      <c r="E60" s="13">
        <v>3698.66</v>
      </c>
      <c r="F60" s="13">
        <v>3258.85</v>
      </c>
      <c r="G60" s="13">
        <v>4791.1899999999996</v>
      </c>
      <c r="H60" s="13">
        <v>3295.64</v>
      </c>
      <c r="I60" s="13">
        <v>3149.19</v>
      </c>
      <c r="J60" s="13">
        <v>4421.13</v>
      </c>
      <c r="K60" s="13">
        <v>3347.63</v>
      </c>
      <c r="L60" s="13">
        <v>3455.45</v>
      </c>
      <c r="M60" s="13">
        <v>41593.709999999992</v>
      </c>
      <c r="N60"/>
      <c r="O60"/>
    </row>
    <row r="61" spans="1:15">
      <c r="A61" s="12" t="s">
        <v>143</v>
      </c>
      <c r="B61" s="13">
        <v>10357.69</v>
      </c>
      <c r="C61" s="13">
        <v>14014.12</v>
      </c>
      <c r="D61" s="13">
        <v>13387.57</v>
      </c>
      <c r="E61" s="13">
        <v>11497.81</v>
      </c>
      <c r="F61" s="13">
        <v>10131.11</v>
      </c>
      <c r="G61" s="13">
        <v>14838.42</v>
      </c>
      <c r="H61" s="13">
        <v>10245.48</v>
      </c>
      <c r="I61" s="13">
        <v>9790.18</v>
      </c>
      <c r="J61" s="13">
        <v>13744.38</v>
      </c>
      <c r="K61" s="13">
        <v>10407.08</v>
      </c>
      <c r="L61" s="13">
        <v>10742.28</v>
      </c>
      <c r="M61" s="13">
        <v>129156.12000000001</v>
      </c>
      <c r="N61"/>
      <c r="O61"/>
    </row>
    <row r="62" spans="1:15">
      <c r="A62" s="12" t="s">
        <v>144</v>
      </c>
      <c r="B62" s="13">
        <v>379.23</v>
      </c>
      <c r="C62" s="13">
        <v>513.16999999999996</v>
      </c>
      <c r="D62" s="13">
        <v>490.26</v>
      </c>
      <c r="E62" s="13">
        <v>420.97</v>
      </c>
      <c r="F62" s="13">
        <v>370.93</v>
      </c>
      <c r="G62" s="13">
        <v>543.39</v>
      </c>
      <c r="H62" s="13">
        <v>375.12</v>
      </c>
      <c r="I62" s="13">
        <v>358.45</v>
      </c>
      <c r="J62" s="13">
        <v>503.23</v>
      </c>
      <c r="K62" s="13">
        <v>381.04</v>
      </c>
      <c r="L62" s="13">
        <v>393.31</v>
      </c>
      <c r="M62" s="13">
        <v>4729.1000000000004</v>
      </c>
      <c r="N62"/>
      <c r="O62"/>
    </row>
    <row r="63" spans="1:15">
      <c r="A63" s="11" t="s">
        <v>145</v>
      </c>
      <c r="B63" s="13">
        <v>3371372.97</v>
      </c>
      <c r="C63" s="13">
        <v>4870051.82</v>
      </c>
      <c r="D63" s="13">
        <v>4216669.05</v>
      </c>
      <c r="E63" s="13">
        <v>4450388.8199999994</v>
      </c>
      <c r="F63" s="13">
        <v>3718677.19</v>
      </c>
      <c r="G63" s="13">
        <v>4677286.5100000007</v>
      </c>
      <c r="H63" s="13">
        <v>3703631.05</v>
      </c>
      <c r="I63" s="13">
        <v>3998762.7399999998</v>
      </c>
      <c r="J63" s="13">
        <v>4572873.1199999992</v>
      </c>
      <c r="K63" s="13">
        <v>4600883.33</v>
      </c>
      <c r="L63" s="13">
        <v>4266424.58</v>
      </c>
      <c r="M63" s="13">
        <v>46447021.180000007</v>
      </c>
      <c r="N63"/>
      <c r="O63"/>
    </row>
    <row r="64" spans="1:15">
      <c r="A64" s="12" t="s">
        <v>148</v>
      </c>
      <c r="B64" s="13">
        <v>173829.15</v>
      </c>
      <c r="C64" s="13">
        <v>252175.44</v>
      </c>
      <c r="D64" s="13">
        <v>218010.08</v>
      </c>
      <c r="E64" s="13">
        <v>230207.45</v>
      </c>
      <c r="F64" s="13">
        <v>191985.28</v>
      </c>
      <c r="G64" s="13">
        <v>242084.39</v>
      </c>
      <c r="H64" s="13">
        <v>191198.71</v>
      </c>
      <c r="I64" s="13">
        <v>206627.4</v>
      </c>
      <c r="J64" s="13">
        <v>236640.35</v>
      </c>
      <c r="K64" s="13">
        <v>238068.3</v>
      </c>
      <c r="L64" s="13">
        <v>220606.72</v>
      </c>
      <c r="M64" s="13">
        <v>2401433.27</v>
      </c>
      <c r="N64"/>
      <c r="O64"/>
    </row>
    <row r="65" spans="1:15">
      <c r="A65" s="12" t="s">
        <v>149</v>
      </c>
      <c r="B65" s="13">
        <v>1256619.04</v>
      </c>
      <c r="C65" s="13">
        <v>1823012.6</v>
      </c>
      <c r="D65" s="13">
        <v>1576363.47</v>
      </c>
      <c r="E65" s="13">
        <v>1665381.86</v>
      </c>
      <c r="F65" s="13">
        <v>1387870.56</v>
      </c>
      <c r="G65" s="13">
        <v>1750621.34</v>
      </c>
      <c r="H65" s="13">
        <v>1382184.39</v>
      </c>
      <c r="I65" s="13">
        <v>1493719.12</v>
      </c>
      <c r="J65" s="13">
        <v>1710684.12</v>
      </c>
      <c r="K65" s="13">
        <v>1722474.67</v>
      </c>
      <c r="L65" s="13">
        <v>1595314.18</v>
      </c>
      <c r="M65" s="13">
        <v>17364245.350000005</v>
      </c>
      <c r="N65"/>
      <c r="O65"/>
    </row>
    <row r="66" spans="1:15">
      <c r="A66" s="12" t="s">
        <v>146</v>
      </c>
      <c r="B66" s="13">
        <v>32616.36</v>
      </c>
      <c r="C66" s="13">
        <v>32616.36</v>
      </c>
      <c r="D66" s="13">
        <v>32616.36</v>
      </c>
      <c r="E66" s="13">
        <v>32616.36</v>
      </c>
      <c r="F66" s="13">
        <v>32616.36</v>
      </c>
      <c r="G66" s="13">
        <v>32616.36</v>
      </c>
      <c r="H66" s="13">
        <v>32616.36</v>
      </c>
      <c r="I66" s="13">
        <v>32616.36</v>
      </c>
      <c r="J66" s="13">
        <v>32616.36</v>
      </c>
      <c r="K66" s="13">
        <v>32616.36</v>
      </c>
      <c r="L66" s="13">
        <v>32616.36</v>
      </c>
      <c r="M66" s="13">
        <v>358779.9599999999</v>
      </c>
      <c r="N66"/>
      <c r="O66"/>
    </row>
    <row r="67" spans="1:15">
      <c r="A67" s="12" t="s">
        <v>150</v>
      </c>
      <c r="B67" s="13">
        <v>1402660.15</v>
      </c>
      <c r="C67" s="13">
        <v>2034834.02</v>
      </c>
      <c r="D67" s="13">
        <v>1758914.88</v>
      </c>
      <c r="E67" s="13">
        <v>1856750.76</v>
      </c>
      <c r="F67" s="13">
        <v>1549165.37</v>
      </c>
      <c r="G67" s="13">
        <v>1953019.31</v>
      </c>
      <c r="H67" s="13">
        <v>1542818.38</v>
      </c>
      <c r="I67" s="13">
        <v>1667315.4</v>
      </c>
      <c r="J67" s="13">
        <v>1909495.51</v>
      </c>
      <c r="K67" s="13">
        <v>1919996.05</v>
      </c>
      <c r="L67" s="13">
        <v>1779742.7</v>
      </c>
      <c r="M67" s="13">
        <v>19374712.530000001</v>
      </c>
      <c r="N67"/>
      <c r="O67"/>
    </row>
    <row r="68" spans="1:15">
      <c r="A68" s="12" t="s">
        <v>147</v>
      </c>
      <c r="B68" s="13">
        <v>13620.96</v>
      </c>
      <c r="C68" s="13">
        <v>13620.96</v>
      </c>
      <c r="D68" s="13">
        <v>13620.96</v>
      </c>
      <c r="E68" s="13">
        <v>13620.96</v>
      </c>
      <c r="F68" s="13">
        <v>13620.96</v>
      </c>
      <c r="G68" s="13">
        <v>13620.96</v>
      </c>
      <c r="H68" s="13">
        <v>13620.96</v>
      </c>
      <c r="I68" s="13">
        <v>13620.96</v>
      </c>
      <c r="J68" s="13">
        <v>13620.96</v>
      </c>
      <c r="K68" s="13">
        <v>13620.96</v>
      </c>
      <c r="L68" s="13">
        <v>13620.96</v>
      </c>
      <c r="M68" s="13">
        <v>149830.55999999994</v>
      </c>
      <c r="N68"/>
      <c r="O68"/>
    </row>
    <row r="69" spans="1:15">
      <c r="A69" s="12" t="s">
        <v>151</v>
      </c>
      <c r="B69" s="13">
        <v>130354.77</v>
      </c>
      <c r="C69" s="13">
        <v>189116.2</v>
      </c>
      <c r="D69" s="13">
        <v>163623.51999999999</v>
      </c>
      <c r="E69" s="13">
        <v>173093.53</v>
      </c>
      <c r="F69" s="13">
        <v>143970.07999999999</v>
      </c>
      <c r="G69" s="13">
        <v>181762.6</v>
      </c>
      <c r="H69" s="13">
        <v>143380.23000000001</v>
      </c>
      <c r="I69" s="13">
        <v>154950.23000000001</v>
      </c>
      <c r="J69" s="13">
        <v>177456.99</v>
      </c>
      <c r="K69" s="13">
        <v>179090.5</v>
      </c>
      <c r="L69" s="13">
        <v>165639.54999999999</v>
      </c>
      <c r="M69" s="13">
        <v>1802438.2</v>
      </c>
      <c r="N69"/>
      <c r="O69"/>
    </row>
    <row r="70" spans="1:15">
      <c r="A70" s="12" t="s">
        <v>152</v>
      </c>
      <c r="B70" s="13">
        <v>841.56</v>
      </c>
      <c r="C70" s="13">
        <v>1220.81</v>
      </c>
      <c r="D70" s="13">
        <v>1054.69</v>
      </c>
      <c r="E70" s="13">
        <v>1111.96</v>
      </c>
      <c r="F70" s="13">
        <v>929.46</v>
      </c>
      <c r="G70" s="13">
        <v>1170.77</v>
      </c>
      <c r="H70" s="13">
        <v>925.65</v>
      </c>
      <c r="I70" s="13">
        <v>1000.34</v>
      </c>
      <c r="J70" s="13">
        <v>1145.6500000000001</v>
      </c>
      <c r="K70" s="13">
        <v>1149.45</v>
      </c>
      <c r="L70" s="13">
        <v>1066.8900000000001</v>
      </c>
      <c r="M70" s="13">
        <v>11617.23</v>
      </c>
      <c r="N70"/>
      <c r="O70"/>
    </row>
    <row r="71" spans="1:15">
      <c r="A71" s="12" t="s">
        <v>153</v>
      </c>
      <c r="B71" s="13">
        <v>669.4</v>
      </c>
      <c r="C71" s="13">
        <v>971.15</v>
      </c>
      <c r="D71" s="13">
        <v>840.13</v>
      </c>
      <c r="E71" s="13">
        <v>888.51</v>
      </c>
      <c r="F71" s="13">
        <v>739.32</v>
      </c>
      <c r="G71" s="13">
        <v>933.21</v>
      </c>
      <c r="H71" s="13">
        <v>736.29</v>
      </c>
      <c r="I71" s="13">
        <v>795.71</v>
      </c>
      <c r="J71" s="13">
        <v>911.28</v>
      </c>
      <c r="K71" s="13">
        <v>919.22</v>
      </c>
      <c r="L71" s="13">
        <v>850.43</v>
      </c>
      <c r="M71" s="13">
        <v>9254.65</v>
      </c>
      <c r="N71"/>
      <c r="O71"/>
    </row>
    <row r="72" spans="1:15">
      <c r="A72" s="12" t="s">
        <v>154</v>
      </c>
      <c r="B72" s="13">
        <v>110875.83</v>
      </c>
      <c r="C72" s="13">
        <v>160850.85999999999</v>
      </c>
      <c r="D72" s="13">
        <v>139090.48000000001</v>
      </c>
      <c r="E72" s="13">
        <v>146950.75</v>
      </c>
      <c r="F72" s="13">
        <v>122456.61</v>
      </c>
      <c r="G72" s="13">
        <v>154467.41</v>
      </c>
      <c r="H72" s="13">
        <v>121954.9</v>
      </c>
      <c r="I72" s="13">
        <v>131795.99</v>
      </c>
      <c r="J72" s="13">
        <v>150939.56</v>
      </c>
      <c r="K72" s="13">
        <v>151990.1</v>
      </c>
      <c r="L72" s="13">
        <v>140763.82</v>
      </c>
      <c r="M72" s="13">
        <v>1532136.3100000003</v>
      </c>
      <c r="N72"/>
      <c r="O72"/>
    </row>
    <row r="73" spans="1:15">
      <c r="A73" s="12" t="s">
        <v>155</v>
      </c>
      <c r="B73" s="13">
        <v>249285.75</v>
      </c>
      <c r="C73" s="13">
        <v>361633.42</v>
      </c>
      <c r="D73" s="13">
        <v>312534.48</v>
      </c>
      <c r="E73" s="13">
        <v>329766.68</v>
      </c>
      <c r="F73" s="13">
        <v>275323.19</v>
      </c>
      <c r="G73" s="13">
        <v>346990.16</v>
      </c>
      <c r="H73" s="13">
        <v>274195.18</v>
      </c>
      <c r="I73" s="13">
        <v>296321.23</v>
      </c>
      <c r="J73" s="13">
        <v>339362.34</v>
      </c>
      <c r="K73" s="13">
        <v>340957.72</v>
      </c>
      <c r="L73" s="13">
        <v>316202.96999999997</v>
      </c>
      <c r="M73" s="13">
        <v>3442573.1199999992</v>
      </c>
      <c r="N73"/>
      <c r="O73"/>
    </row>
    <row r="74" spans="1:15">
      <c r="A74" s="11" t="s">
        <v>156</v>
      </c>
      <c r="B74" s="13">
        <v>143001.79</v>
      </c>
      <c r="C74" s="13">
        <v>167402.01</v>
      </c>
      <c r="D74" s="13">
        <v>170210.73</v>
      </c>
      <c r="E74" s="13">
        <v>169459.06999999998</v>
      </c>
      <c r="F74" s="13">
        <v>172145.83999999997</v>
      </c>
      <c r="G74" s="13">
        <v>176786.32</v>
      </c>
      <c r="H74" s="13">
        <v>179632.51</v>
      </c>
      <c r="I74" s="13">
        <v>217316.84999999998</v>
      </c>
      <c r="J74" s="13">
        <v>280106.27999999997</v>
      </c>
      <c r="K74" s="13">
        <v>154251.94999999998</v>
      </c>
      <c r="L74" s="13">
        <v>160801.96000000002</v>
      </c>
      <c r="M74" s="13">
        <v>1991115.3099999998</v>
      </c>
      <c r="N74"/>
      <c r="O74"/>
    </row>
    <row r="75" spans="1:15">
      <c r="A75" s="12" t="s">
        <v>157</v>
      </c>
      <c r="B75" s="13">
        <v>137719.09</v>
      </c>
      <c r="C75" s="13">
        <v>161217.92000000001</v>
      </c>
      <c r="D75" s="13">
        <v>163922.89000000001</v>
      </c>
      <c r="E75" s="13">
        <v>163198.99</v>
      </c>
      <c r="F75" s="13">
        <v>165784.32999999999</v>
      </c>
      <c r="G75" s="13">
        <v>170241.22</v>
      </c>
      <c r="H75" s="13">
        <v>172979.05</v>
      </c>
      <c r="I75" s="13">
        <v>209228.79999999999</v>
      </c>
      <c r="J75" s="13">
        <v>269627.92</v>
      </c>
      <c r="K75" s="13">
        <v>148553.65</v>
      </c>
      <c r="L75" s="13">
        <v>154861.70000000001</v>
      </c>
      <c r="M75" s="13">
        <v>1917335.5599999998</v>
      </c>
      <c r="N75"/>
      <c r="O75"/>
    </row>
    <row r="76" spans="1:15">
      <c r="A76" s="12" t="s">
        <v>158</v>
      </c>
      <c r="B76" s="13">
        <v>2992.01</v>
      </c>
      <c r="C76" s="13">
        <v>3502.54</v>
      </c>
      <c r="D76" s="13">
        <v>3561.3</v>
      </c>
      <c r="E76" s="13">
        <v>3545.58</v>
      </c>
      <c r="F76" s="13">
        <v>3600.77</v>
      </c>
      <c r="G76" s="13">
        <v>3692.1</v>
      </c>
      <c r="H76" s="13">
        <v>3750.14</v>
      </c>
      <c r="I76" s="13">
        <v>4518.5200000000004</v>
      </c>
      <c r="J76" s="13">
        <v>5798.8</v>
      </c>
      <c r="K76" s="13">
        <v>3227.4</v>
      </c>
      <c r="L76" s="13">
        <v>3364.44</v>
      </c>
      <c r="M76" s="13">
        <v>41553.600000000006</v>
      </c>
      <c r="N76"/>
      <c r="O76"/>
    </row>
    <row r="77" spans="1:15">
      <c r="A77" s="12" t="s">
        <v>159</v>
      </c>
      <c r="B77" s="13">
        <v>2290.69</v>
      </c>
      <c r="C77" s="13">
        <v>2681.55</v>
      </c>
      <c r="D77" s="13">
        <v>2726.54</v>
      </c>
      <c r="E77" s="13">
        <v>2714.5</v>
      </c>
      <c r="F77" s="13">
        <v>2760.74</v>
      </c>
      <c r="G77" s="13">
        <v>2853</v>
      </c>
      <c r="H77" s="13">
        <v>2903.32</v>
      </c>
      <c r="I77" s="13">
        <v>3569.53</v>
      </c>
      <c r="J77" s="13">
        <v>4679.5600000000004</v>
      </c>
      <c r="K77" s="13">
        <v>2470.9</v>
      </c>
      <c r="L77" s="13">
        <v>2575.8200000000002</v>
      </c>
      <c r="M77" s="13">
        <v>32226.15</v>
      </c>
      <c r="N77"/>
      <c r="O77"/>
    </row>
    <row r="78" spans="1:15">
      <c r="A78" s="11" t="s">
        <v>160</v>
      </c>
      <c r="B78" s="13">
        <v>809270.09</v>
      </c>
      <c r="C78" s="13">
        <v>857177.41999999993</v>
      </c>
      <c r="D78" s="13">
        <v>996135.96</v>
      </c>
      <c r="E78" s="13">
        <v>910757.44</v>
      </c>
      <c r="F78" s="13">
        <v>935550.39999999991</v>
      </c>
      <c r="G78" s="13">
        <v>1408477.74</v>
      </c>
      <c r="H78" s="13">
        <v>853367.75999999989</v>
      </c>
      <c r="I78" s="13">
        <v>867025.54999999993</v>
      </c>
      <c r="J78" s="13">
        <v>1672132.92</v>
      </c>
      <c r="K78" s="13">
        <v>1165652.9100000001</v>
      </c>
      <c r="L78" s="13">
        <v>978268.64</v>
      </c>
      <c r="M78" s="13">
        <v>11453816.83</v>
      </c>
      <c r="N78"/>
      <c r="O78"/>
    </row>
    <row r="79" spans="1:15">
      <c r="A79" s="12" t="s">
        <v>162</v>
      </c>
      <c r="B79" s="13">
        <v>205.98</v>
      </c>
      <c r="C79" s="13">
        <v>218.24</v>
      </c>
      <c r="D79" s="13">
        <v>255.78</v>
      </c>
      <c r="E79" s="13">
        <v>232.97</v>
      </c>
      <c r="F79" s="13">
        <v>239.69</v>
      </c>
      <c r="G79" s="13">
        <v>367.94</v>
      </c>
      <c r="H79" s="13">
        <v>217.4</v>
      </c>
      <c r="I79" s="13">
        <v>221.11</v>
      </c>
      <c r="J79" s="13">
        <v>439.44</v>
      </c>
      <c r="K79" s="13">
        <v>302.08999999999997</v>
      </c>
      <c r="L79" s="13">
        <v>251.28</v>
      </c>
      <c r="M79" s="13">
        <v>2951.9200000000005</v>
      </c>
      <c r="N79"/>
      <c r="O79"/>
    </row>
    <row r="80" spans="1:15">
      <c r="A80" s="12" t="s">
        <v>164</v>
      </c>
      <c r="B80" s="13">
        <v>784.84</v>
      </c>
      <c r="C80" s="13">
        <v>831.57</v>
      </c>
      <c r="D80" s="13">
        <v>970.4</v>
      </c>
      <c r="E80" s="13">
        <v>885.52</v>
      </c>
      <c r="F80" s="13">
        <v>910.33</v>
      </c>
      <c r="G80" s="13">
        <v>1383.64</v>
      </c>
      <c r="H80" s="13">
        <v>828.09</v>
      </c>
      <c r="I80" s="13">
        <v>841.76</v>
      </c>
      <c r="J80" s="13">
        <v>1647.5</v>
      </c>
      <c r="K80" s="13">
        <v>1140.6199999999999</v>
      </c>
      <c r="L80" s="13">
        <v>953.09</v>
      </c>
      <c r="M80" s="13">
        <v>11177.36</v>
      </c>
      <c r="N80"/>
      <c r="O80"/>
    </row>
    <row r="81" spans="1:15">
      <c r="A81" s="12" t="s">
        <v>165</v>
      </c>
      <c r="B81" s="13">
        <v>784.84</v>
      </c>
      <c r="C81" s="13">
        <v>831.57</v>
      </c>
      <c r="D81" s="13">
        <v>970.4</v>
      </c>
      <c r="E81" s="13">
        <v>885.52</v>
      </c>
      <c r="F81" s="13">
        <v>910.33</v>
      </c>
      <c r="G81" s="13">
        <v>1383.64</v>
      </c>
      <c r="H81" s="13">
        <v>828.09</v>
      </c>
      <c r="I81" s="13">
        <v>841.76</v>
      </c>
      <c r="J81" s="13">
        <v>1647.5</v>
      </c>
      <c r="K81" s="13">
        <v>1140.6199999999999</v>
      </c>
      <c r="L81" s="13">
        <v>953.09</v>
      </c>
      <c r="M81" s="13">
        <v>11177.36</v>
      </c>
      <c r="N81"/>
      <c r="O81"/>
    </row>
    <row r="82" spans="1:15">
      <c r="A82" s="12" t="s">
        <v>160</v>
      </c>
      <c r="B82" s="13">
        <v>513.20000000000005</v>
      </c>
      <c r="C82" s="13">
        <v>543.75</v>
      </c>
      <c r="D82" s="13">
        <v>633.66</v>
      </c>
      <c r="E82" s="13">
        <v>578.58000000000004</v>
      </c>
      <c r="F82" s="13">
        <v>594.64</v>
      </c>
      <c r="G82" s="13">
        <v>900.95</v>
      </c>
      <c r="H82" s="13">
        <v>541.41</v>
      </c>
      <c r="I82" s="13">
        <v>550.26</v>
      </c>
      <c r="J82" s="13">
        <v>1071.72</v>
      </c>
      <c r="K82" s="13">
        <v>743.68</v>
      </c>
      <c r="L82" s="13">
        <v>622.30999999999995</v>
      </c>
      <c r="M82" s="13">
        <v>7294.16</v>
      </c>
      <c r="N82"/>
      <c r="O82"/>
    </row>
    <row r="83" spans="1:15">
      <c r="A83" s="12" t="s">
        <v>163</v>
      </c>
      <c r="B83" s="13">
        <v>802391.41</v>
      </c>
      <c r="C83" s="13">
        <v>850162.47</v>
      </c>
      <c r="D83" s="13">
        <v>988715.9</v>
      </c>
      <c r="E83" s="13">
        <v>903585.03</v>
      </c>
      <c r="F83" s="13">
        <v>928305.59</v>
      </c>
      <c r="G83" s="13">
        <v>1399851.75</v>
      </c>
      <c r="H83" s="13">
        <v>846362.95</v>
      </c>
      <c r="I83" s="13">
        <v>859980.84</v>
      </c>
      <c r="J83" s="13">
        <v>1662736.94</v>
      </c>
      <c r="K83" s="13">
        <v>1157736.08</v>
      </c>
      <c r="L83" s="13">
        <v>970899.05</v>
      </c>
      <c r="M83" s="13">
        <v>11370728.01</v>
      </c>
      <c r="N83"/>
      <c r="O83"/>
    </row>
    <row r="84" spans="1:15">
      <c r="A84" s="12" t="s">
        <v>161</v>
      </c>
      <c r="B84" s="13">
        <v>4589.82</v>
      </c>
      <c r="C84" s="13">
        <v>4589.82</v>
      </c>
      <c r="D84" s="13">
        <v>4589.82</v>
      </c>
      <c r="E84" s="13">
        <v>4589.82</v>
      </c>
      <c r="F84" s="13">
        <v>4589.82</v>
      </c>
      <c r="G84" s="13">
        <v>4589.82</v>
      </c>
      <c r="H84" s="13">
        <v>4589.82</v>
      </c>
      <c r="I84" s="13">
        <v>4589.82</v>
      </c>
      <c r="J84" s="13">
        <v>4589.82</v>
      </c>
      <c r="K84" s="13">
        <v>4589.82</v>
      </c>
      <c r="L84" s="13">
        <v>4589.82</v>
      </c>
      <c r="M84" s="13">
        <v>50488.02</v>
      </c>
      <c r="N84"/>
      <c r="O84"/>
    </row>
    <row r="85" spans="1:15">
      <c r="A85" s="11" t="s">
        <v>166</v>
      </c>
      <c r="B85" s="13">
        <v>1395050.68</v>
      </c>
      <c r="C85" s="13">
        <v>1984874.7799999998</v>
      </c>
      <c r="D85" s="13">
        <v>1754653.1300000001</v>
      </c>
      <c r="E85" s="13">
        <v>1865809.44</v>
      </c>
      <c r="F85" s="13">
        <v>1971472.3399999999</v>
      </c>
      <c r="G85" s="13">
        <v>2092334.4799999997</v>
      </c>
      <c r="H85" s="13">
        <v>1819227.75</v>
      </c>
      <c r="I85" s="13">
        <v>1796837.7999999998</v>
      </c>
      <c r="J85" s="13">
        <v>2229441.7799999998</v>
      </c>
      <c r="K85" s="13">
        <v>2021223.8599999999</v>
      </c>
      <c r="L85" s="13">
        <v>2207591.36</v>
      </c>
      <c r="M85" s="13">
        <v>21138517.399999999</v>
      </c>
      <c r="N85"/>
      <c r="O85"/>
    </row>
    <row r="86" spans="1:15">
      <c r="A86" s="12" t="s">
        <v>169</v>
      </c>
      <c r="B86" s="13">
        <v>33445.64</v>
      </c>
      <c r="C86" s="13">
        <v>47600.89</v>
      </c>
      <c r="D86" s="13">
        <v>42090.42</v>
      </c>
      <c r="E86" s="13">
        <v>44783.23</v>
      </c>
      <c r="F86" s="13">
        <v>47342.97</v>
      </c>
      <c r="G86" s="13">
        <v>50270.91</v>
      </c>
      <c r="H86" s="13">
        <v>43654.77</v>
      </c>
      <c r="I86" s="13">
        <v>43112.36</v>
      </c>
      <c r="J86" s="13">
        <v>53592.4</v>
      </c>
      <c r="K86" s="13">
        <v>48548.22</v>
      </c>
      <c r="L86" s="13">
        <v>53063.06</v>
      </c>
      <c r="M86" s="13">
        <v>507504.87000000005</v>
      </c>
      <c r="N86"/>
      <c r="O86"/>
    </row>
    <row r="87" spans="1:15">
      <c r="A87" s="12" t="s">
        <v>167</v>
      </c>
      <c r="B87" s="13">
        <v>896585.67</v>
      </c>
      <c r="C87" s="13">
        <v>1275613.54</v>
      </c>
      <c r="D87" s="13">
        <v>1127623.6000000001</v>
      </c>
      <c r="E87" s="13">
        <v>1198973.52</v>
      </c>
      <c r="F87" s="13">
        <v>1266797.25</v>
      </c>
      <c r="G87" s="13">
        <v>1344377.22</v>
      </c>
      <c r="H87" s="13">
        <v>1169073.29</v>
      </c>
      <c r="I87" s="13">
        <v>1154701.43</v>
      </c>
      <c r="J87" s="13">
        <v>1432384.76</v>
      </c>
      <c r="K87" s="13">
        <v>1298732.17</v>
      </c>
      <c r="L87" s="13">
        <v>1418359.23</v>
      </c>
      <c r="M87" s="13">
        <v>13583221.68</v>
      </c>
      <c r="N87"/>
      <c r="O87"/>
    </row>
    <row r="88" spans="1:15">
      <c r="A88" s="12" t="s">
        <v>170</v>
      </c>
      <c r="B88" s="13">
        <v>2799.03</v>
      </c>
      <c r="C88" s="13">
        <v>3992.13</v>
      </c>
      <c r="D88" s="13">
        <v>3536.2</v>
      </c>
      <c r="E88" s="13">
        <v>3777.83</v>
      </c>
      <c r="F88" s="13">
        <v>4007.52</v>
      </c>
      <c r="G88" s="13">
        <v>4270.25</v>
      </c>
      <c r="H88" s="13">
        <v>3676.57</v>
      </c>
      <c r="I88" s="13">
        <v>3627.9</v>
      </c>
      <c r="J88" s="13">
        <v>4568.3</v>
      </c>
      <c r="K88" s="13">
        <v>4115.67</v>
      </c>
      <c r="L88" s="13">
        <v>4520.8</v>
      </c>
      <c r="M88" s="13">
        <v>42892.200000000004</v>
      </c>
      <c r="N88"/>
      <c r="O88"/>
    </row>
    <row r="89" spans="1:15">
      <c r="A89" s="12" t="s">
        <v>171</v>
      </c>
      <c r="B89" s="13">
        <v>95492.45</v>
      </c>
      <c r="C89" s="13">
        <v>135830.07999999999</v>
      </c>
      <c r="D89" s="13">
        <v>120048.73</v>
      </c>
      <c r="E89" s="13">
        <v>127587.64</v>
      </c>
      <c r="F89" s="13">
        <v>134753.97</v>
      </c>
      <c r="G89" s="13">
        <v>142951.15</v>
      </c>
      <c r="H89" s="13">
        <v>124428.35</v>
      </c>
      <c r="I89" s="13">
        <v>122909.81</v>
      </c>
      <c r="J89" s="13">
        <v>152250.10999999999</v>
      </c>
      <c r="K89" s="13">
        <v>138128.24</v>
      </c>
      <c r="L89" s="13">
        <v>150768.16</v>
      </c>
      <c r="M89" s="13">
        <v>1445148.69</v>
      </c>
      <c r="N89"/>
      <c r="O89"/>
    </row>
    <row r="90" spans="1:15">
      <c r="A90" s="12" t="s">
        <v>172</v>
      </c>
      <c r="B90" s="13">
        <v>308.7</v>
      </c>
      <c r="C90" s="13">
        <v>439.2</v>
      </c>
      <c r="D90" s="13">
        <v>388.25</v>
      </c>
      <c r="E90" s="13">
        <v>412.83</v>
      </c>
      <c r="F90" s="13">
        <v>436.2</v>
      </c>
      <c r="G90" s="13">
        <v>462.92</v>
      </c>
      <c r="H90" s="13">
        <v>402.53</v>
      </c>
      <c r="I90" s="13">
        <v>397.58</v>
      </c>
      <c r="J90" s="13">
        <v>493.24</v>
      </c>
      <c r="K90" s="13">
        <v>447.2</v>
      </c>
      <c r="L90" s="13">
        <v>488.41</v>
      </c>
      <c r="M90" s="13">
        <v>4677.0599999999995</v>
      </c>
      <c r="N90"/>
      <c r="O90"/>
    </row>
    <row r="91" spans="1:15">
      <c r="A91" s="12" t="s">
        <v>173</v>
      </c>
      <c r="B91" s="13">
        <v>3128.06</v>
      </c>
      <c r="C91" s="13">
        <v>4443.13</v>
      </c>
      <c r="D91" s="13">
        <v>3922.3</v>
      </c>
      <c r="E91" s="13">
        <v>4157.18</v>
      </c>
      <c r="F91" s="13">
        <v>4380.46</v>
      </c>
      <c r="G91" s="13">
        <v>4635.8500000000004</v>
      </c>
      <c r="H91" s="13">
        <v>4058.75</v>
      </c>
      <c r="I91" s="13">
        <v>4011.44</v>
      </c>
      <c r="J91" s="13">
        <v>4925.57</v>
      </c>
      <c r="K91" s="13">
        <v>4485.59</v>
      </c>
      <c r="L91" s="13">
        <v>4879.3999999999996</v>
      </c>
      <c r="M91" s="13">
        <v>47027.73</v>
      </c>
      <c r="N91"/>
      <c r="O91"/>
    </row>
    <row r="92" spans="1:15">
      <c r="A92" s="12" t="s">
        <v>174</v>
      </c>
      <c r="B92" s="13">
        <v>3907.66</v>
      </c>
      <c r="C92" s="13">
        <v>5550.47</v>
      </c>
      <c r="D92" s="13">
        <v>4899.83</v>
      </c>
      <c r="E92" s="13">
        <v>5193.25</v>
      </c>
      <c r="F92" s="13">
        <v>5472.18</v>
      </c>
      <c r="G92" s="13">
        <v>5791.22</v>
      </c>
      <c r="H92" s="13">
        <v>5070.29</v>
      </c>
      <c r="I92" s="13">
        <v>5011.1899999999996</v>
      </c>
      <c r="J92" s="13">
        <v>6153.15</v>
      </c>
      <c r="K92" s="13">
        <v>5603.51</v>
      </c>
      <c r="L92" s="13">
        <v>6095.47</v>
      </c>
      <c r="M92" s="13">
        <v>58748.220000000008</v>
      </c>
      <c r="N92"/>
      <c r="O92"/>
    </row>
    <row r="93" spans="1:15">
      <c r="A93" s="12" t="s">
        <v>175</v>
      </c>
      <c r="B93" s="13">
        <v>3155.82</v>
      </c>
      <c r="C93" s="13">
        <v>4482.25</v>
      </c>
      <c r="D93" s="13">
        <v>3956.61</v>
      </c>
      <c r="E93" s="13">
        <v>4193</v>
      </c>
      <c r="F93" s="13">
        <v>4417.71</v>
      </c>
      <c r="G93" s="13">
        <v>4674.74</v>
      </c>
      <c r="H93" s="13">
        <v>4093.93</v>
      </c>
      <c r="I93" s="13">
        <v>4046.32</v>
      </c>
      <c r="J93" s="13">
        <v>4966.32</v>
      </c>
      <c r="K93" s="13">
        <v>4523.51</v>
      </c>
      <c r="L93" s="13">
        <v>4919.8500000000004</v>
      </c>
      <c r="M93" s="13">
        <v>47430.06</v>
      </c>
      <c r="N93"/>
      <c r="O93"/>
    </row>
    <row r="94" spans="1:15">
      <c r="A94" s="12" t="s">
        <v>176</v>
      </c>
      <c r="B94" s="13">
        <v>887.2</v>
      </c>
      <c r="C94" s="13">
        <v>1259.95</v>
      </c>
      <c r="D94" s="13">
        <v>1112.07</v>
      </c>
      <c r="E94" s="13">
        <v>1178.21</v>
      </c>
      <c r="F94" s="13">
        <v>1241.08</v>
      </c>
      <c r="G94" s="13">
        <v>1313</v>
      </c>
      <c r="H94" s="13">
        <v>1150.49</v>
      </c>
      <c r="I94" s="13">
        <v>1137.17</v>
      </c>
      <c r="J94" s="13">
        <v>1394.59</v>
      </c>
      <c r="K94" s="13">
        <v>1270.69</v>
      </c>
      <c r="L94" s="13">
        <v>1381.59</v>
      </c>
      <c r="M94" s="13">
        <v>13326.04</v>
      </c>
      <c r="N94"/>
      <c r="O94"/>
    </row>
    <row r="95" spans="1:15">
      <c r="A95" s="12" t="s">
        <v>168</v>
      </c>
      <c r="B95" s="13">
        <v>339542.95</v>
      </c>
      <c r="C95" s="13">
        <v>483186.56</v>
      </c>
      <c r="D95" s="13">
        <v>427205.61</v>
      </c>
      <c r="E95" s="13">
        <v>454424.65</v>
      </c>
      <c r="F95" s="13">
        <v>480298.51</v>
      </c>
      <c r="G95" s="13">
        <v>509894.24</v>
      </c>
      <c r="H95" s="13">
        <v>443018.11</v>
      </c>
      <c r="I95" s="13">
        <v>437535.44</v>
      </c>
      <c r="J95" s="13">
        <v>543467.93999999994</v>
      </c>
      <c r="K95" s="13">
        <v>492481.25</v>
      </c>
      <c r="L95" s="13">
        <v>538117.39</v>
      </c>
      <c r="M95" s="13">
        <v>5149172.6499999994</v>
      </c>
      <c r="N95"/>
      <c r="O95"/>
    </row>
    <row r="96" spans="1:15">
      <c r="A96" s="12" t="s">
        <v>177</v>
      </c>
      <c r="B96" s="13">
        <v>15797.5</v>
      </c>
      <c r="C96" s="13">
        <v>22476.58</v>
      </c>
      <c r="D96" s="13">
        <v>19869.509999999998</v>
      </c>
      <c r="E96" s="13">
        <v>21128.1</v>
      </c>
      <c r="F96" s="13">
        <v>22324.49</v>
      </c>
      <c r="G96" s="13">
        <v>23692.98</v>
      </c>
      <c r="H96" s="13">
        <v>20600.669999999998</v>
      </c>
      <c r="I96" s="13">
        <v>20347.16</v>
      </c>
      <c r="J96" s="13">
        <v>25245.4</v>
      </c>
      <c r="K96" s="13">
        <v>22887.81</v>
      </c>
      <c r="L96" s="13">
        <v>24998</v>
      </c>
      <c r="M96" s="13">
        <v>239368.2</v>
      </c>
      <c r="N96"/>
      <c r="O96"/>
    </row>
    <row r="97" spans="1:15">
      <c r="A97" s="11" t="s">
        <v>178</v>
      </c>
      <c r="B97" s="13">
        <v>484989.65</v>
      </c>
      <c r="C97" s="13">
        <v>736653.32000000007</v>
      </c>
      <c r="D97" s="13">
        <v>646371.07000000007</v>
      </c>
      <c r="E97" s="13">
        <v>664171.15</v>
      </c>
      <c r="F97" s="13">
        <v>589656.03</v>
      </c>
      <c r="G97" s="13">
        <v>842856.77999999991</v>
      </c>
      <c r="H97" s="13">
        <v>584983.23</v>
      </c>
      <c r="I97" s="13">
        <v>653574.76</v>
      </c>
      <c r="J97" s="13">
        <v>658201.13000000012</v>
      </c>
      <c r="K97" s="13">
        <v>604367.32000000007</v>
      </c>
      <c r="L97" s="13">
        <v>568426.17000000004</v>
      </c>
      <c r="M97" s="13">
        <v>7034250.6099999994</v>
      </c>
      <c r="N97"/>
      <c r="O97"/>
    </row>
    <row r="98" spans="1:15">
      <c r="A98" s="12" t="s">
        <v>179</v>
      </c>
      <c r="B98" s="13">
        <v>2278.4499999999998</v>
      </c>
      <c r="C98" s="13">
        <v>3485.22</v>
      </c>
      <c r="D98" s="13">
        <v>3052.3</v>
      </c>
      <c r="E98" s="13">
        <v>3137.66</v>
      </c>
      <c r="F98" s="13">
        <v>2780.34</v>
      </c>
      <c r="G98" s="13">
        <v>3994.48</v>
      </c>
      <c r="H98" s="13">
        <v>2757.94</v>
      </c>
      <c r="I98" s="13">
        <v>3086.85</v>
      </c>
      <c r="J98" s="13">
        <v>3109.03</v>
      </c>
      <c r="K98" s="13">
        <v>2850.89</v>
      </c>
      <c r="L98" s="13">
        <v>2678.54</v>
      </c>
      <c r="M98" s="13">
        <v>33211.699999999997</v>
      </c>
      <c r="N98"/>
      <c r="O98"/>
    </row>
    <row r="99" spans="1:15">
      <c r="A99" s="12" t="s">
        <v>180</v>
      </c>
      <c r="B99" s="13">
        <v>23736.81</v>
      </c>
      <c r="C99" s="13">
        <v>36161.160000000003</v>
      </c>
      <c r="D99" s="13">
        <v>31704.03</v>
      </c>
      <c r="E99" s="13">
        <v>32582.799999999999</v>
      </c>
      <c r="F99" s="13">
        <v>28904.07</v>
      </c>
      <c r="G99" s="13">
        <v>41404.300000000003</v>
      </c>
      <c r="H99" s="13">
        <v>28673.38</v>
      </c>
      <c r="I99" s="13">
        <v>32059.66</v>
      </c>
      <c r="J99" s="13">
        <v>32288.06</v>
      </c>
      <c r="K99" s="13">
        <v>29630.35</v>
      </c>
      <c r="L99" s="13">
        <v>27855.97</v>
      </c>
      <c r="M99" s="13">
        <v>345000.58999999997</v>
      </c>
      <c r="N99"/>
      <c r="O99"/>
    </row>
    <row r="100" spans="1:15">
      <c r="A100" s="12" t="s">
        <v>181</v>
      </c>
      <c r="B100" s="13">
        <v>2111</v>
      </c>
      <c r="C100" s="13">
        <v>3241.15</v>
      </c>
      <c r="D100" s="13">
        <v>2835.72</v>
      </c>
      <c r="E100" s="13">
        <v>2915.65</v>
      </c>
      <c r="F100" s="13">
        <v>2581.0300000000002</v>
      </c>
      <c r="G100" s="13">
        <v>3718.07</v>
      </c>
      <c r="H100" s="13">
        <v>2560.04</v>
      </c>
      <c r="I100" s="13">
        <v>2868.07</v>
      </c>
      <c r="J100" s="13">
        <v>2888.84</v>
      </c>
      <c r="K100" s="13">
        <v>2647.09</v>
      </c>
      <c r="L100" s="13">
        <v>2485.69</v>
      </c>
      <c r="M100" s="13">
        <v>30852.35</v>
      </c>
      <c r="N100"/>
      <c r="O100"/>
    </row>
    <row r="101" spans="1:15">
      <c r="A101" s="12" t="s">
        <v>182</v>
      </c>
      <c r="B101" s="13">
        <v>382295.05</v>
      </c>
      <c r="C101" s="13">
        <v>580680.37</v>
      </c>
      <c r="D101" s="13">
        <v>509511.28</v>
      </c>
      <c r="E101" s="13">
        <v>523543</v>
      </c>
      <c r="F101" s="13">
        <v>464803.08</v>
      </c>
      <c r="G101" s="13">
        <v>664400.1</v>
      </c>
      <c r="H101" s="13">
        <v>461119.53</v>
      </c>
      <c r="I101" s="13">
        <v>515189.92</v>
      </c>
      <c r="J101" s="13">
        <v>518836.88</v>
      </c>
      <c r="K101" s="13">
        <v>476399.92</v>
      </c>
      <c r="L101" s="13">
        <v>448067.68</v>
      </c>
      <c r="M101" s="13">
        <v>5544846.8099999996</v>
      </c>
      <c r="N101"/>
      <c r="O101"/>
    </row>
    <row r="102" spans="1:15">
      <c r="A102" s="12" t="s">
        <v>183</v>
      </c>
      <c r="B102" s="13">
        <v>74568.34</v>
      </c>
      <c r="C102" s="13">
        <v>113085.42</v>
      </c>
      <c r="D102" s="13">
        <v>99267.74</v>
      </c>
      <c r="E102" s="13">
        <v>101992.04</v>
      </c>
      <c r="F102" s="13">
        <v>90587.51</v>
      </c>
      <c r="G102" s="13">
        <v>129339.83</v>
      </c>
      <c r="H102" s="13">
        <v>89872.34</v>
      </c>
      <c r="I102" s="13">
        <v>100370.26</v>
      </c>
      <c r="J102" s="13">
        <v>101078.32</v>
      </c>
      <c r="K102" s="13">
        <v>92839.07</v>
      </c>
      <c r="L102" s="13">
        <v>87338.29</v>
      </c>
      <c r="M102" s="13">
        <v>1080339.1600000001</v>
      </c>
      <c r="N102"/>
      <c r="O102"/>
    </row>
    <row r="103" spans="1:15">
      <c r="A103" s="11" t="s">
        <v>184</v>
      </c>
      <c r="B103" s="13">
        <v>132654.84</v>
      </c>
      <c r="C103" s="13">
        <v>207746.69000000003</v>
      </c>
      <c r="D103" s="13">
        <v>205274.29999999996</v>
      </c>
      <c r="E103" s="13">
        <v>216005.58</v>
      </c>
      <c r="F103" s="13">
        <v>204828.06999999998</v>
      </c>
      <c r="G103" s="13">
        <v>208400.85</v>
      </c>
      <c r="H103" s="13">
        <v>195535.09</v>
      </c>
      <c r="I103" s="13">
        <v>201457.15999999997</v>
      </c>
      <c r="J103" s="13">
        <v>209400.06</v>
      </c>
      <c r="K103" s="13">
        <v>164747.19999999998</v>
      </c>
      <c r="L103" s="13">
        <v>170041.93</v>
      </c>
      <c r="M103" s="13">
        <v>2116091.7699999996</v>
      </c>
      <c r="N103"/>
      <c r="O103"/>
    </row>
    <row r="104" spans="1:15">
      <c r="A104" s="12" t="s">
        <v>185</v>
      </c>
      <c r="B104" s="13">
        <v>1652.74</v>
      </c>
      <c r="C104" s="13">
        <v>2588.3000000000002</v>
      </c>
      <c r="D104" s="13">
        <v>2557.5</v>
      </c>
      <c r="E104" s="13">
        <v>2691.2</v>
      </c>
      <c r="F104" s="13">
        <v>2552.35</v>
      </c>
      <c r="G104" s="13">
        <v>2598.86</v>
      </c>
      <c r="H104" s="13">
        <v>2436.58</v>
      </c>
      <c r="I104" s="13">
        <v>2511.2800000000002</v>
      </c>
      <c r="J104" s="13">
        <v>2611.46</v>
      </c>
      <c r="K104" s="13">
        <v>2052.58</v>
      </c>
      <c r="L104" s="13">
        <v>2118.54</v>
      </c>
      <c r="M104" s="13">
        <v>26371.39</v>
      </c>
      <c r="N104"/>
      <c r="O104"/>
    </row>
    <row r="105" spans="1:15">
      <c r="A105" s="12" t="s">
        <v>186</v>
      </c>
      <c r="B105" s="13">
        <v>10876.09</v>
      </c>
      <c r="C105" s="13">
        <v>17032.7</v>
      </c>
      <c r="D105" s="13">
        <v>16830</v>
      </c>
      <c r="E105" s="13">
        <v>17709.830000000002</v>
      </c>
      <c r="F105" s="13">
        <v>16792.52</v>
      </c>
      <c r="G105" s="13">
        <v>17081.12</v>
      </c>
      <c r="H105" s="13">
        <v>16030.58</v>
      </c>
      <c r="I105" s="13">
        <v>16514.14</v>
      </c>
      <c r="J105" s="13">
        <v>17162.71</v>
      </c>
      <c r="K105" s="13">
        <v>13507.27</v>
      </c>
      <c r="L105" s="13">
        <v>13941.37</v>
      </c>
      <c r="M105" s="13">
        <v>173478.33</v>
      </c>
      <c r="N105"/>
      <c r="O105"/>
    </row>
    <row r="106" spans="1:15">
      <c r="A106" s="12" t="s">
        <v>187</v>
      </c>
      <c r="B106" s="13">
        <v>96918.97</v>
      </c>
      <c r="C106" s="13">
        <v>151781.85</v>
      </c>
      <c r="D106" s="13">
        <v>149975.49</v>
      </c>
      <c r="E106" s="13">
        <v>157815.87</v>
      </c>
      <c r="F106" s="13">
        <v>149641.13</v>
      </c>
      <c r="G106" s="13">
        <v>152210.93</v>
      </c>
      <c r="H106" s="13">
        <v>142851.28</v>
      </c>
      <c r="I106" s="13">
        <v>147159.5</v>
      </c>
      <c r="J106" s="13">
        <v>152937.82999999999</v>
      </c>
      <c r="K106" s="13">
        <v>120365.97</v>
      </c>
      <c r="L106" s="13">
        <v>124234.37</v>
      </c>
      <c r="M106" s="13">
        <v>1545893.19</v>
      </c>
      <c r="N106"/>
      <c r="O106"/>
    </row>
    <row r="107" spans="1:15">
      <c r="A107" s="12" t="s">
        <v>190</v>
      </c>
      <c r="B107" s="13">
        <v>10207.290000000001</v>
      </c>
      <c r="C107" s="13">
        <v>15985.32</v>
      </c>
      <c r="D107" s="13">
        <v>15795.08</v>
      </c>
      <c r="E107" s="13">
        <v>16620.810000000001</v>
      </c>
      <c r="F107" s="13">
        <v>15763.93</v>
      </c>
      <c r="G107" s="13">
        <v>16054.3</v>
      </c>
      <c r="H107" s="13">
        <v>15048.99</v>
      </c>
      <c r="I107" s="13">
        <v>15511.73</v>
      </c>
      <c r="J107" s="13">
        <v>16132.38</v>
      </c>
      <c r="K107" s="13">
        <v>12676.68</v>
      </c>
      <c r="L107" s="13">
        <v>13084.09</v>
      </c>
      <c r="M107" s="13">
        <v>162880.59999999998</v>
      </c>
      <c r="N107"/>
      <c r="O107"/>
    </row>
    <row r="108" spans="1:15">
      <c r="A108" s="12" t="s">
        <v>191</v>
      </c>
      <c r="B108" s="13">
        <v>3856.4</v>
      </c>
      <c r="C108" s="13">
        <v>6039.39</v>
      </c>
      <c r="D108" s="13">
        <v>5967.52</v>
      </c>
      <c r="E108" s="13">
        <v>6279.49</v>
      </c>
      <c r="F108" s="13">
        <v>5954.37</v>
      </c>
      <c r="G108" s="13">
        <v>6057.41</v>
      </c>
      <c r="H108" s="13">
        <v>5684.21</v>
      </c>
      <c r="I108" s="13">
        <v>5855.99</v>
      </c>
      <c r="J108" s="13">
        <v>6086.39</v>
      </c>
      <c r="K108" s="13">
        <v>4789.3500000000004</v>
      </c>
      <c r="L108" s="13">
        <v>4943.2700000000004</v>
      </c>
      <c r="M108" s="13">
        <v>61513.789999999994</v>
      </c>
      <c r="N108"/>
      <c r="O108"/>
    </row>
    <row r="109" spans="1:15">
      <c r="A109" s="12" t="s">
        <v>188</v>
      </c>
      <c r="B109" s="13">
        <v>2987.34</v>
      </c>
      <c r="C109" s="13">
        <v>4678.38</v>
      </c>
      <c r="D109" s="13">
        <v>4622.7</v>
      </c>
      <c r="E109" s="13">
        <v>4864.37</v>
      </c>
      <c r="F109" s="13">
        <v>4613.45</v>
      </c>
      <c r="G109" s="13">
        <v>4697.75</v>
      </c>
      <c r="H109" s="13">
        <v>4404.2</v>
      </c>
      <c r="I109" s="13">
        <v>4539.32</v>
      </c>
      <c r="J109" s="13">
        <v>4720.55</v>
      </c>
      <c r="K109" s="13">
        <v>3710.05</v>
      </c>
      <c r="L109" s="13">
        <v>3829.28</v>
      </c>
      <c r="M109" s="13">
        <v>47667.390000000007</v>
      </c>
      <c r="N109"/>
      <c r="O109"/>
    </row>
    <row r="110" spans="1:15">
      <c r="A110" s="12" t="s">
        <v>189</v>
      </c>
      <c r="B110" s="13">
        <v>3975.47</v>
      </c>
      <c r="C110" s="13">
        <v>6225.87</v>
      </c>
      <c r="D110" s="13">
        <v>6151.77</v>
      </c>
      <c r="E110" s="13">
        <v>6473.37</v>
      </c>
      <c r="F110" s="13">
        <v>6143.02</v>
      </c>
      <c r="G110" s="13">
        <v>6272.5</v>
      </c>
      <c r="H110" s="13">
        <v>5864.69</v>
      </c>
      <c r="I110" s="13">
        <v>6052.4</v>
      </c>
      <c r="J110" s="13">
        <v>6304.18</v>
      </c>
      <c r="K110" s="13">
        <v>4937.24</v>
      </c>
      <c r="L110" s="13">
        <v>5095.91</v>
      </c>
      <c r="M110" s="13">
        <v>63496.42</v>
      </c>
      <c r="N110"/>
      <c r="O110"/>
    </row>
    <row r="111" spans="1:15">
      <c r="A111" s="12" t="s">
        <v>192</v>
      </c>
      <c r="B111" s="13">
        <v>2180.54</v>
      </c>
      <c r="C111" s="13">
        <v>3414.88</v>
      </c>
      <c r="D111" s="13">
        <v>3374.24</v>
      </c>
      <c r="E111" s="13">
        <v>3550.64</v>
      </c>
      <c r="F111" s="13">
        <v>3367.3</v>
      </c>
      <c r="G111" s="13">
        <v>3427.98</v>
      </c>
      <c r="H111" s="13">
        <v>3214.56</v>
      </c>
      <c r="I111" s="13">
        <v>3312.8</v>
      </c>
      <c r="J111" s="13">
        <v>3444.56</v>
      </c>
      <c r="K111" s="13">
        <v>2708.06</v>
      </c>
      <c r="L111" s="13">
        <v>2795.1</v>
      </c>
      <c r="M111" s="13">
        <v>34790.660000000003</v>
      </c>
      <c r="N111"/>
      <c r="O111"/>
    </row>
    <row r="112" spans="1:15">
      <c r="A112" s="11" t="s">
        <v>193</v>
      </c>
      <c r="B112" s="13">
        <v>1686643.1800000002</v>
      </c>
      <c r="C112" s="13">
        <v>2947398.79</v>
      </c>
      <c r="D112" s="13">
        <v>2297316.2699999996</v>
      </c>
      <c r="E112" s="13">
        <v>2672733.85</v>
      </c>
      <c r="F112" s="13">
        <v>2404298.7600000007</v>
      </c>
      <c r="G112" s="13">
        <v>2724031.81</v>
      </c>
      <c r="H112" s="13">
        <v>2181430.1300000004</v>
      </c>
      <c r="I112" s="13">
        <v>2522555.21</v>
      </c>
      <c r="J112" s="13">
        <v>3102749.2700000005</v>
      </c>
      <c r="K112" s="13">
        <v>2479968.7800000003</v>
      </c>
      <c r="L112" s="13">
        <v>2951497.24</v>
      </c>
      <c r="M112" s="13">
        <v>27970623.289999999</v>
      </c>
      <c r="N112"/>
      <c r="O112"/>
    </row>
    <row r="113" spans="1:15">
      <c r="A113" s="12" t="s">
        <v>88</v>
      </c>
      <c r="B113" s="13">
        <v>1076.21</v>
      </c>
      <c r="C113" s="13">
        <v>1879.05</v>
      </c>
      <c r="D113" s="13">
        <v>1465.38</v>
      </c>
      <c r="E113" s="13">
        <v>1698.8</v>
      </c>
      <c r="F113" s="13">
        <v>1531.9</v>
      </c>
      <c r="G113" s="13">
        <v>1730.7</v>
      </c>
      <c r="H113" s="13">
        <v>1392.26</v>
      </c>
      <c r="I113" s="13">
        <v>1606.49</v>
      </c>
      <c r="J113" s="13">
        <v>1966.18</v>
      </c>
      <c r="K113" s="13">
        <v>1578.95</v>
      </c>
      <c r="L113" s="13">
        <v>1872.13</v>
      </c>
      <c r="M113" s="13">
        <v>17798.050000000003</v>
      </c>
      <c r="N113"/>
      <c r="O113"/>
    </row>
    <row r="114" spans="1:15">
      <c r="A114" s="12" t="s">
        <v>199</v>
      </c>
      <c r="B114" s="13">
        <v>56682.879999999997</v>
      </c>
      <c r="C114" s="13">
        <v>98942.15</v>
      </c>
      <c r="D114" s="13">
        <v>77170.61</v>
      </c>
      <c r="E114" s="13">
        <v>89400.35</v>
      </c>
      <c r="F114" s="13">
        <v>80655.710000000006</v>
      </c>
      <c r="G114" s="13">
        <v>91071.45</v>
      </c>
      <c r="H114" s="13">
        <v>73328.72</v>
      </c>
      <c r="I114" s="13">
        <v>84574.81</v>
      </c>
      <c r="J114" s="13">
        <v>103408.69</v>
      </c>
      <c r="K114" s="13">
        <v>83120.759999999995</v>
      </c>
      <c r="L114" s="13">
        <v>98481.45</v>
      </c>
      <c r="M114" s="13">
        <v>936837.57999999984</v>
      </c>
      <c r="N114"/>
      <c r="O114"/>
    </row>
    <row r="115" spans="1:15">
      <c r="A115" s="12" t="s">
        <v>196</v>
      </c>
      <c r="B115" s="13">
        <v>15652.69</v>
      </c>
      <c r="C115" s="13">
        <v>27380.76</v>
      </c>
      <c r="D115" s="13">
        <v>21331.58</v>
      </c>
      <c r="E115" s="13">
        <v>24858.93</v>
      </c>
      <c r="F115" s="13">
        <v>22336.77</v>
      </c>
      <c r="G115" s="13">
        <v>25340.91</v>
      </c>
      <c r="H115" s="13">
        <v>20249.36</v>
      </c>
      <c r="I115" s="13">
        <v>23441.279999999999</v>
      </c>
      <c r="J115" s="13">
        <v>28899.26</v>
      </c>
      <c r="K115" s="13">
        <v>23047.75</v>
      </c>
      <c r="L115" s="13">
        <v>27478.13</v>
      </c>
      <c r="M115" s="13">
        <v>260017.42</v>
      </c>
      <c r="N115"/>
      <c r="O115"/>
    </row>
    <row r="116" spans="1:15">
      <c r="A116" s="12" t="s">
        <v>197</v>
      </c>
      <c r="B116" s="13">
        <v>1491236.06</v>
      </c>
      <c r="C116" s="13">
        <v>2607019.2000000002</v>
      </c>
      <c r="D116" s="13">
        <v>2031698.86</v>
      </c>
      <c r="E116" s="13">
        <v>2363754.7599999998</v>
      </c>
      <c r="F116" s="13">
        <v>2126324.6</v>
      </c>
      <c r="G116" s="13">
        <v>2409127.6800000002</v>
      </c>
      <c r="H116" s="13">
        <v>1929161.46</v>
      </c>
      <c r="I116" s="13">
        <v>2230958.5099999998</v>
      </c>
      <c r="J116" s="13">
        <v>2744102.29</v>
      </c>
      <c r="K116" s="13">
        <v>2193254.5299999998</v>
      </c>
      <c r="L116" s="13">
        <v>2610320.2599999998</v>
      </c>
      <c r="M116" s="13">
        <v>24736958.209999993</v>
      </c>
      <c r="N116"/>
      <c r="O116"/>
    </row>
    <row r="117" spans="1:15">
      <c r="A117" s="12" t="s">
        <v>200</v>
      </c>
      <c r="B117" s="13">
        <v>8250.85</v>
      </c>
      <c r="C117" s="13">
        <v>14397.23</v>
      </c>
      <c r="D117" s="13">
        <v>11231.27</v>
      </c>
      <c r="E117" s="13">
        <v>12998.73</v>
      </c>
      <c r="F117" s="13">
        <v>11734.94</v>
      </c>
      <c r="G117" s="13">
        <v>13240.24</v>
      </c>
      <c r="H117" s="13">
        <v>10673.85</v>
      </c>
      <c r="I117" s="13">
        <v>12303.53</v>
      </c>
      <c r="J117" s="13">
        <v>15023.24</v>
      </c>
      <c r="K117" s="13">
        <v>12091.2</v>
      </c>
      <c r="L117" s="13">
        <v>14311.15</v>
      </c>
      <c r="M117" s="13">
        <v>136256.23000000001</v>
      </c>
      <c r="N117"/>
      <c r="O117"/>
    </row>
    <row r="118" spans="1:15">
      <c r="A118" s="12" t="s">
        <v>201</v>
      </c>
      <c r="B118" s="13">
        <v>7277.85</v>
      </c>
      <c r="C118" s="13">
        <v>12725.32</v>
      </c>
      <c r="D118" s="13">
        <v>9916.25</v>
      </c>
      <c r="E118" s="13">
        <v>11541.94</v>
      </c>
      <c r="F118" s="13">
        <v>10379.52</v>
      </c>
      <c r="G118" s="13">
        <v>11764.08</v>
      </c>
      <c r="H118" s="13">
        <v>9415.1</v>
      </c>
      <c r="I118" s="13">
        <v>10890.94</v>
      </c>
      <c r="J118" s="13">
        <v>13404.06</v>
      </c>
      <c r="K118" s="13">
        <v>10707.2</v>
      </c>
      <c r="L118" s="13">
        <v>12749.09</v>
      </c>
      <c r="M118" s="13">
        <v>120771.35</v>
      </c>
      <c r="N118"/>
      <c r="O118"/>
    </row>
    <row r="119" spans="1:15">
      <c r="A119" s="12" t="s">
        <v>202</v>
      </c>
      <c r="B119" s="13">
        <v>16152.53</v>
      </c>
      <c r="C119" s="13">
        <v>28200.53</v>
      </c>
      <c r="D119" s="13">
        <v>21992.84</v>
      </c>
      <c r="E119" s="13">
        <v>25492.42</v>
      </c>
      <c r="F119" s="13">
        <v>22990.12</v>
      </c>
      <c r="G119" s="13">
        <v>25970.61</v>
      </c>
      <c r="H119" s="13">
        <v>20895.990000000002</v>
      </c>
      <c r="I119" s="13">
        <v>24109.08</v>
      </c>
      <c r="J119" s="13">
        <v>29500.95</v>
      </c>
      <c r="K119" s="13">
        <v>23695.5</v>
      </c>
      <c r="L119" s="13">
        <v>28091</v>
      </c>
      <c r="M119" s="13">
        <v>267091.57</v>
      </c>
      <c r="N119"/>
      <c r="O119"/>
    </row>
    <row r="120" spans="1:15">
      <c r="A120" s="12" t="s">
        <v>203</v>
      </c>
      <c r="B120" s="13">
        <v>9340.4</v>
      </c>
      <c r="C120" s="13">
        <v>16294.62</v>
      </c>
      <c r="D120" s="13">
        <v>12713.01</v>
      </c>
      <c r="E120" s="13">
        <v>14704.04</v>
      </c>
      <c r="F120" s="13">
        <v>13280.39</v>
      </c>
      <c r="G120" s="13">
        <v>14976.1</v>
      </c>
      <c r="H120" s="13">
        <v>12083.36</v>
      </c>
      <c r="I120" s="13">
        <v>13922.6</v>
      </c>
      <c r="J120" s="13">
        <v>16984.64</v>
      </c>
      <c r="K120" s="13">
        <v>13681.71</v>
      </c>
      <c r="L120" s="13">
        <v>16182.47</v>
      </c>
      <c r="M120" s="13">
        <v>154163.34</v>
      </c>
      <c r="N120"/>
      <c r="O120"/>
    </row>
    <row r="121" spans="1:15">
      <c r="A121" s="12" t="s">
        <v>204</v>
      </c>
      <c r="B121" s="13">
        <v>5843.59</v>
      </c>
      <c r="C121" s="13">
        <v>10215.64</v>
      </c>
      <c r="D121" s="13">
        <v>7961.36</v>
      </c>
      <c r="E121" s="13">
        <v>9261.83</v>
      </c>
      <c r="F121" s="13">
        <v>8331.9500000000007</v>
      </c>
      <c r="G121" s="13">
        <v>9439.5300000000007</v>
      </c>
      <c r="H121" s="13">
        <v>7559.65</v>
      </c>
      <c r="I121" s="13">
        <v>8741.8700000000008</v>
      </c>
      <c r="J121" s="13">
        <v>10751.44</v>
      </c>
      <c r="K121" s="13">
        <v>8594.08</v>
      </c>
      <c r="L121" s="13">
        <v>10227.49</v>
      </c>
      <c r="M121" s="13">
        <v>96928.430000000008</v>
      </c>
      <c r="N121"/>
      <c r="O121"/>
    </row>
    <row r="122" spans="1:15">
      <c r="A122" s="12" t="s">
        <v>205</v>
      </c>
      <c r="B122" s="13">
        <v>29998.23</v>
      </c>
      <c r="C122" s="13">
        <v>52429.56</v>
      </c>
      <c r="D122" s="13">
        <v>40865.21</v>
      </c>
      <c r="E122" s="13">
        <v>47508.54</v>
      </c>
      <c r="F122" s="13">
        <v>42758.35</v>
      </c>
      <c r="G122" s="13">
        <v>48416.3</v>
      </c>
      <c r="H122" s="13">
        <v>38807.699999999997</v>
      </c>
      <c r="I122" s="13">
        <v>44857.81</v>
      </c>
      <c r="J122" s="13">
        <v>55118.02</v>
      </c>
      <c r="K122" s="13">
        <v>44097.4</v>
      </c>
      <c r="L122" s="13">
        <v>52441.49</v>
      </c>
      <c r="M122" s="13">
        <v>497298.61000000004</v>
      </c>
      <c r="N122"/>
      <c r="O122"/>
    </row>
    <row r="123" spans="1:15">
      <c r="A123" s="12" t="s">
        <v>194</v>
      </c>
      <c r="B123" s="13">
        <v>1588.67</v>
      </c>
      <c r="C123" s="13">
        <v>1588.67</v>
      </c>
      <c r="D123" s="13">
        <v>1588.67</v>
      </c>
      <c r="E123" s="13">
        <v>1588.67</v>
      </c>
      <c r="F123" s="13">
        <v>1588.67</v>
      </c>
      <c r="G123" s="13">
        <v>1588.67</v>
      </c>
      <c r="H123" s="13">
        <v>1588.67</v>
      </c>
      <c r="I123" s="13">
        <v>1588.67</v>
      </c>
      <c r="J123" s="13">
        <v>1588.67</v>
      </c>
      <c r="K123" s="13">
        <v>1588.67</v>
      </c>
      <c r="L123" s="13">
        <v>1588.67</v>
      </c>
      <c r="M123" s="13">
        <v>17475.370000000003</v>
      </c>
      <c r="N123"/>
      <c r="O123"/>
    </row>
    <row r="124" spans="1:15">
      <c r="A124" s="12" t="s">
        <v>195</v>
      </c>
      <c r="B124" s="13">
        <v>191.97</v>
      </c>
      <c r="C124" s="13">
        <v>191.97</v>
      </c>
      <c r="D124" s="13">
        <v>191.97</v>
      </c>
      <c r="E124" s="13">
        <v>191.97</v>
      </c>
      <c r="F124" s="13">
        <v>191.97</v>
      </c>
      <c r="G124" s="13">
        <v>191.97</v>
      </c>
      <c r="H124" s="13">
        <v>191.97</v>
      </c>
      <c r="I124" s="13">
        <v>191.97</v>
      </c>
      <c r="J124" s="13">
        <v>191.97</v>
      </c>
      <c r="K124" s="13">
        <v>191.97</v>
      </c>
      <c r="L124" s="13">
        <v>191.97</v>
      </c>
      <c r="M124" s="13">
        <v>2111.67</v>
      </c>
      <c r="N124"/>
      <c r="O124"/>
    </row>
    <row r="125" spans="1:15">
      <c r="A125" s="12" t="s">
        <v>198</v>
      </c>
      <c r="B125" s="13">
        <v>43351.25</v>
      </c>
      <c r="C125" s="13">
        <v>76134.09</v>
      </c>
      <c r="D125" s="13">
        <v>59189.26</v>
      </c>
      <c r="E125" s="13">
        <v>69732.87</v>
      </c>
      <c r="F125" s="13">
        <v>62193.87</v>
      </c>
      <c r="G125" s="13">
        <v>71173.570000000007</v>
      </c>
      <c r="H125" s="13">
        <v>56082.04</v>
      </c>
      <c r="I125" s="13">
        <v>65367.65</v>
      </c>
      <c r="J125" s="13">
        <v>81809.86</v>
      </c>
      <c r="K125" s="13">
        <v>64319.06</v>
      </c>
      <c r="L125" s="13">
        <v>77561.94</v>
      </c>
      <c r="M125" s="13">
        <v>726915.46</v>
      </c>
      <c r="N125"/>
      <c r="O125"/>
    </row>
    <row r="126" spans="1:15">
      <c r="A126" s="11" t="s">
        <v>206</v>
      </c>
      <c r="B126" s="13">
        <v>187615.22</v>
      </c>
      <c r="C126" s="13">
        <v>257477.39</v>
      </c>
      <c r="D126" s="13">
        <v>249055.22</v>
      </c>
      <c r="E126" s="13">
        <v>241919.16</v>
      </c>
      <c r="F126" s="13">
        <v>243253.09000000003</v>
      </c>
      <c r="G126" s="13">
        <v>251965.04</v>
      </c>
      <c r="H126" s="13">
        <v>241963.77000000002</v>
      </c>
      <c r="I126" s="13">
        <v>242010.05</v>
      </c>
      <c r="J126" s="13">
        <v>257225.27</v>
      </c>
      <c r="K126" s="13">
        <v>225622.5</v>
      </c>
      <c r="L126" s="13">
        <v>226662.03999999998</v>
      </c>
      <c r="M126" s="13">
        <v>2624768.75</v>
      </c>
      <c r="N126"/>
      <c r="O126"/>
    </row>
    <row r="127" spans="1:15">
      <c r="A127" s="12" t="s">
        <v>207</v>
      </c>
      <c r="B127" s="13">
        <v>177126.56</v>
      </c>
      <c r="C127" s="13">
        <v>243083.07</v>
      </c>
      <c r="D127" s="13">
        <v>235131.74</v>
      </c>
      <c r="E127" s="13">
        <v>228394.63</v>
      </c>
      <c r="F127" s="13">
        <v>229653.98</v>
      </c>
      <c r="G127" s="13">
        <v>237878.95</v>
      </c>
      <c r="H127" s="13">
        <v>228437.07</v>
      </c>
      <c r="I127" s="13">
        <v>228480.77</v>
      </c>
      <c r="J127" s="13">
        <v>242846.81</v>
      </c>
      <c r="K127" s="13">
        <v>213009.04</v>
      </c>
      <c r="L127" s="13">
        <v>213990.46</v>
      </c>
      <c r="M127" s="13">
        <v>2478033.08</v>
      </c>
      <c r="N127"/>
      <c r="O127"/>
    </row>
    <row r="128" spans="1:15">
      <c r="A128" s="12" t="s">
        <v>208</v>
      </c>
      <c r="B128" s="13">
        <v>10488.66</v>
      </c>
      <c r="C128" s="13">
        <v>14394.32</v>
      </c>
      <c r="D128" s="13">
        <v>13923.48</v>
      </c>
      <c r="E128" s="13">
        <v>13524.53</v>
      </c>
      <c r="F128" s="13">
        <v>13599.11</v>
      </c>
      <c r="G128" s="13">
        <v>14086.09</v>
      </c>
      <c r="H128" s="13">
        <v>13526.7</v>
      </c>
      <c r="I128" s="13">
        <v>13529.28</v>
      </c>
      <c r="J128" s="13">
        <v>14378.46</v>
      </c>
      <c r="K128" s="13">
        <v>12613.46</v>
      </c>
      <c r="L128" s="13">
        <v>12671.58</v>
      </c>
      <c r="M128" s="13">
        <v>146735.66999999998</v>
      </c>
      <c r="N128"/>
      <c r="O128"/>
    </row>
    <row r="129" spans="1:15">
      <c r="A129" s="11" t="s">
        <v>209</v>
      </c>
      <c r="B129" s="13">
        <v>1868471.6300000004</v>
      </c>
      <c r="C129" s="13">
        <v>2788515.8200000008</v>
      </c>
      <c r="D129" s="13">
        <v>2687495.1300000004</v>
      </c>
      <c r="E129" s="13">
        <v>2672923.54</v>
      </c>
      <c r="F129" s="13">
        <v>2361484.67</v>
      </c>
      <c r="G129" s="13">
        <v>3168553.75</v>
      </c>
      <c r="H129" s="13">
        <v>2291198.2900000005</v>
      </c>
      <c r="I129" s="13">
        <v>2403971.8900000011</v>
      </c>
      <c r="J129" s="13">
        <v>2851651.5099999993</v>
      </c>
      <c r="K129" s="13">
        <v>2199454.6799999997</v>
      </c>
      <c r="L129" s="13">
        <v>2238731.36</v>
      </c>
      <c r="M129" s="13">
        <v>27532452.270000003</v>
      </c>
      <c r="N129"/>
      <c r="O129"/>
    </row>
    <row r="130" spans="1:15">
      <c r="A130" s="12" t="s">
        <v>210</v>
      </c>
      <c r="B130" s="13">
        <v>14915.27</v>
      </c>
      <c r="C130" s="13">
        <v>22376.29</v>
      </c>
      <c r="D130" s="13">
        <v>21989.58</v>
      </c>
      <c r="E130" s="13">
        <v>21853.86</v>
      </c>
      <c r="F130" s="13">
        <v>18953.060000000001</v>
      </c>
      <c r="G130" s="13">
        <v>26470.25</v>
      </c>
      <c r="H130" s="13">
        <v>18298.400000000001</v>
      </c>
      <c r="I130" s="13">
        <v>19348.8</v>
      </c>
      <c r="J130" s="13">
        <v>23518.57</v>
      </c>
      <c r="K130" s="13">
        <v>17557.38</v>
      </c>
      <c r="L130" s="13">
        <v>17870.91</v>
      </c>
      <c r="M130" s="13">
        <v>223152.37</v>
      </c>
      <c r="N130"/>
      <c r="O130"/>
    </row>
    <row r="131" spans="1:15">
      <c r="A131" s="12" t="s">
        <v>218</v>
      </c>
      <c r="B131" s="13">
        <v>1193.1600000000001</v>
      </c>
      <c r="C131" s="13">
        <v>1786.66</v>
      </c>
      <c r="D131" s="13">
        <v>1743.62</v>
      </c>
      <c r="E131" s="13">
        <v>1733.32</v>
      </c>
      <c r="F131" s="13">
        <v>1513.22</v>
      </c>
      <c r="G131" s="13">
        <v>2083.59</v>
      </c>
      <c r="H131" s="13">
        <v>1463.55</v>
      </c>
      <c r="I131" s="13">
        <v>1543.25</v>
      </c>
      <c r="J131" s="13">
        <v>1859.63</v>
      </c>
      <c r="K131" s="13">
        <v>1404.52</v>
      </c>
      <c r="L131" s="13">
        <v>1429.6</v>
      </c>
      <c r="M131" s="13">
        <v>17754.12</v>
      </c>
      <c r="N131"/>
      <c r="O131"/>
    </row>
    <row r="132" spans="1:15">
      <c r="A132" s="12" t="s">
        <v>211</v>
      </c>
      <c r="B132" s="13">
        <v>49228.14</v>
      </c>
      <c r="C132" s="13">
        <v>73499.88</v>
      </c>
      <c r="D132" s="13">
        <v>70951.89</v>
      </c>
      <c r="E132" s="13">
        <v>70562.720000000001</v>
      </c>
      <c r="F132" s="13">
        <v>62245.1</v>
      </c>
      <c r="G132" s="13">
        <v>83799.56</v>
      </c>
      <c r="H132" s="13">
        <v>60367.96</v>
      </c>
      <c r="I132" s="13">
        <v>63379.81</v>
      </c>
      <c r="J132" s="13">
        <v>75336.02</v>
      </c>
      <c r="K132" s="13">
        <v>57948.47</v>
      </c>
      <c r="L132" s="13">
        <v>58983.28</v>
      </c>
      <c r="M132" s="13">
        <v>726302.83000000007</v>
      </c>
      <c r="N132"/>
      <c r="O132"/>
    </row>
    <row r="133" spans="1:15">
      <c r="A133" s="12" t="s">
        <v>219</v>
      </c>
      <c r="B133" s="13">
        <v>833.58</v>
      </c>
      <c r="C133" s="13">
        <v>1243.48</v>
      </c>
      <c r="D133" s="13">
        <v>1196.3599999999999</v>
      </c>
      <c r="E133" s="13">
        <v>1189.96</v>
      </c>
      <c r="F133" s="13">
        <v>1053.03</v>
      </c>
      <c r="G133" s="13">
        <v>1407.86</v>
      </c>
      <c r="H133" s="13">
        <v>1022.13</v>
      </c>
      <c r="I133" s="13">
        <v>1071.71</v>
      </c>
      <c r="J133" s="13">
        <v>1268.54</v>
      </c>
      <c r="K133" s="13">
        <v>981.24</v>
      </c>
      <c r="L133" s="13">
        <v>998.76</v>
      </c>
      <c r="M133" s="13">
        <v>12266.650000000001</v>
      </c>
      <c r="N133"/>
      <c r="O133"/>
    </row>
    <row r="134" spans="1:15">
      <c r="A134" s="12" t="s">
        <v>212</v>
      </c>
      <c r="B134" s="13">
        <v>11923.5</v>
      </c>
      <c r="C134" s="13">
        <v>17815.080000000002</v>
      </c>
      <c r="D134" s="13">
        <v>17243.75</v>
      </c>
      <c r="E134" s="13">
        <v>17147.37</v>
      </c>
      <c r="F134" s="13">
        <v>15087.49</v>
      </c>
      <c r="G134" s="13">
        <v>20425.509999999998</v>
      </c>
      <c r="H134" s="13">
        <v>14622.61</v>
      </c>
      <c r="I134" s="13">
        <v>15368.51</v>
      </c>
      <c r="J134" s="13">
        <v>18329.5</v>
      </c>
      <c r="K134" s="13">
        <v>14035.64</v>
      </c>
      <c r="L134" s="13">
        <v>14286.28</v>
      </c>
      <c r="M134" s="13">
        <v>176285.24000000002</v>
      </c>
      <c r="N134"/>
      <c r="O134"/>
    </row>
    <row r="135" spans="1:15">
      <c r="A135" s="12" t="s">
        <v>213</v>
      </c>
      <c r="B135" s="13">
        <v>680.9</v>
      </c>
      <c r="C135" s="13">
        <v>1011.42</v>
      </c>
      <c r="D135" s="13">
        <v>957.45</v>
      </c>
      <c r="E135" s="13">
        <v>952.94</v>
      </c>
      <c r="F135" s="13">
        <v>856.39</v>
      </c>
      <c r="G135" s="13">
        <v>1106.5899999999999</v>
      </c>
      <c r="H135" s="13">
        <v>834.6</v>
      </c>
      <c r="I135" s="13">
        <v>869.56</v>
      </c>
      <c r="J135" s="13">
        <v>1008.35</v>
      </c>
      <c r="K135" s="13">
        <v>801.52</v>
      </c>
      <c r="L135" s="13">
        <v>815.83</v>
      </c>
      <c r="M135" s="13">
        <v>9895.5500000000011</v>
      </c>
      <c r="N135"/>
      <c r="O135"/>
    </row>
    <row r="136" spans="1:15">
      <c r="A136" s="12" t="s">
        <v>214</v>
      </c>
      <c r="B136" s="13">
        <v>1560036.21</v>
      </c>
      <c r="C136" s="13">
        <v>2327916.16</v>
      </c>
      <c r="D136" s="13">
        <v>2242531.13</v>
      </c>
      <c r="E136" s="13">
        <v>2230413</v>
      </c>
      <c r="F136" s="13">
        <v>1971412.32</v>
      </c>
      <c r="G136" s="13">
        <v>2642592.0099999998</v>
      </c>
      <c r="H136" s="13">
        <v>1912960.35</v>
      </c>
      <c r="I136" s="13">
        <v>2006745.81</v>
      </c>
      <c r="J136" s="13">
        <v>2379047.8199999998</v>
      </c>
      <c r="K136" s="13">
        <v>1836382.69</v>
      </c>
      <c r="L136" s="13">
        <v>1869175.84</v>
      </c>
      <c r="M136" s="13">
        <v>22979213.34</v>
      </c>
      <c r="N136"/>
      <c r="O136"/>
    </row>
    <row r="137" spans="1:15">
      <c r="A137" s="12" t="s">
        <v>215</v>
      </c>
      <c r="B137" s="13">
        <v>99683.09</v>
      </c>
      <c r="C137" s="13">
        <v>148879.82999999999</v>
      </c>
      <c r="D137" s="13">
        <v>143894.47</v>
      </c>
      <c r="E137" s="13">
        <v>143098.39000000001</v>
      </c>
      <c r="F137" s="13">
        <v>126083.83</v>
      </c>
      <c r="G137" s="13">
        <v>170175.72</v>
      </c>
      <c r="H137" s="13">
        <v>122243.93</v>
      </c>
      <c r="I137" s="13">
        <v>128404.99</v>
      </c>
      <c r="J137" s="13">
        <v>152862.68</v>
      </c>
      <c r="K137" s="13">
        <v>117341.06</v>
      </c>
      <c r="L137" s="13">
        <v>119436.47</v>
      </c>
      <c r="M137" s="13">
        <v>1472104.46</v>
      </c>
      <c r="N137"/>
      <c r="O137"/>
    </row>
    <row r="138" spans="1:15">
      <c r="A138" s="12" t="s">
        <v>220</v>
      </c>
      <c r="B138" s="13">
        <v>13459.86</v>
      </c>
      <c r="C138" s="13">
        <v>20095.62</v>
      </c>
      <c r="D138" s="13">
        <v>19396.939999999999</v>
      </c>
      <c r="E138" s="13">
        <v>19290.63</v>
      </c>
      <c r="F138" s="13">
        <v>17018.439999999999</v>
      </c>
      <c r="G138" s="13">
        <v>22906.639999999999</v>
      </c>
      <c r="H138" s="13">
        <v>16505.64</v>
      </c>
      <c r="I138" s="13">
        <v>17328.41</v>
      </c>
      <c r="J138" s="13">
        <v>20594.59</v>
      </c>
      <c r="K138" s="13">
        <v>15844.15</v>
      </c>
      <c r="L138" s="13">
        <v>16127.08</v>
      </c>
      <c r="M138" s="13">
        <v>198567.99999999997</v>
      </c>
      <c r="N138"/>
      <c r="O138"/>
    </row>
    <row r="139" spans="1:15">
      <c r="A139" s="12" t="s">
        <v>221</v>
      </c>
      <c r="B139" s="13">
        <v>7873.85</v>
      </c>
      <c r="C139" s="13">
        <v>11755.7</v>
      </c>
      <c r="D139" s="13">
        <v>11346.97</v>
      </c>
      <c r="E139" s="13">
        <v>11284.78</v>
      </c>
      <c r="F139" s="13">
        <v>9955.58</v>
      </c>
      <c r="G139" s="13">
        <v>13400.1</v>
      </c>
      <c r="H139" s="13">
        <v>9655.6</v>
      </c>
      <c r="I139" s="13">
        <v>10136.91</v>
      </c>
      <c r="J139" s="13">
        <v>12047.58</v>
      </c>
      <c r="K139" s="13">
        <v>9268.6299999999992</v>
      </c>
      <c r="L139" s="13">
        <v>9434.14</v>
      </c>
      <c r="M139" s="13">
        <v>116159.84000000003</v>
      </c>
      <c r="N139"/>
      <c r="O139"/>
    </row>
    <row r="140" spans="1:15">
      <c r="A140" s="12" t="s">
        <v>216</v>
      </c>
      <c r="B140" s="13">
        <v>35896.800000000003</v>
      </c>
      <c r="C140" s="13">
        <v>53453.32</v>
      </c>
      <c r="D140" s="13">
        <v>51083.58</v>
      </c>
      <c r="E140" s="13">
        <v>50823.47</v>
      </c>
      <c r="F140" s="13">
        <v>45263.98</v>
      </c>
      <c r="G140" s="13">
        <v>59670.95</v>
      </c>
      <c r="H140" s="13">
        <v>44009.3</v>
      </c>
      <c r="I140" s="13">
        <v>46022.41</v>
      </c>
      <c r="J140" s="13">
        <v>54013.94</v>
      </c>
      <c r="K140" s="13">
        <v>42255.59</v>
      </c>
      <c r="L140" s="13">
        <v>43010.17</v>
      </c>
      <c r="M140" s="13">
        <v>525503.51000000013</v>
      </c>
      <c r="N140"/>
      <c r="O140"/>
    </row>
    <row r="141" spans="1:15">
      <c r="A141" s="12" t="s">
        <v>222</v>
      </c>
      <c r="B141" s="13">
        <v>3547.58</v>
      </c>
      <c r="C141" s="13">
        <v>5284.75</v>
      </c>
      <c r="D141" s="13">
        <v>5058.1400000000003</v>
      </c>
      <c r="E141" s="13">
        <v>5032.08</v>
      </c>
      <c r="F141" s="13">
        <v>4475.16</v>
      </c>
      <c r="G141" s="13">
        <v>5918.38</v>
      </c>
      <c r="H141" s="13">
        <v>4349.47</v>
      </c>
      <c r="I141" s="13">
        <v>4551.1400000000003</v>
      </c>
      <c r="J141" s="13">
        <v>5351.69</v>
      </c>
      <c r="K141" s="13">
        <v>4176</v>
      </c>
      <c r="L141" s="13">
        <v>4250.57</v>
      </c>
      <c r="M141" s="13">
        <v>51994.960000000006</v>
      </c>
      <c r="N141"/>
      <c r="O141"/>
    </row>
    <row r="142" spans="1:15">
      <c r="A142" s="12" t="s">
        <v>217</v>
      </c>
      <c r="B142" s="13">
        <v>68806.539999999994</v>
      </c>
      <c r="C142" s="13">
        <v>102811.49</v>
      </c>
      <c r="D142" s="13">
        <v>99538.559999999998</v>
      </c>
      <c r="E142" s="13">
        <v>98981.29</v>
      </c>
      <c r="F142" s="13">
        <v>87070.71</v>
      </c>
      <c r="G142" s="13">
        <v>117936.02</v>
      </c>
      <c r="H142" s="13">
        <v>84382.7</v>
      </c>
      <c r="I142" s="13">
        <v>88695.58</v>
      </c>
      <c r="J142" s="13">
        <v>105816.51</v>
      </c>
      <c r="K142" s="13">
        <v>80995</v>
      </c>
      <c r="L142" s="13">
        <v>82441.37</v>
      </c>
      <c r="M142" s="13">
        <v>1017475.7699999999</v>
      </c>
      <c r="N142"/>
      <c r="O142"/>
    </row>
    <row r="143" spans="1:15">
      <c r="A143" s="12" t="s">
        <v>223</v>
      </c>
      <c r="B143" s="13">
        <v>393.15</v>
      </c>
      <c r="C143" s="13">
        <v>586.14</v>
      </c>
      <c r="D143" s="13">
        <v>562.69000000000005</v>
      </c>
      <c r="E143" s="13">
        <v>559.73</v>
      </c>
      <c r="F143" s="13">
        <v>496.36</v>
      </c>
      <c r="G143" s="13">
        <v>660.57</v>
      </c>
      <c r="H143" s="13">
        <v>482.05</v>
      </c>
      <c r="I143" s="13">
        <v>505</v>
      </c>
      <c r="J143" s="13">
        <v>596.09</v>
      </c>
      <c r="K143" s="13">
        <v>462.79</v>
      </c>
      <c r="L143" s="13">
        <v>471.06</v>
      </c>
      <c r="M143" s="13">
        <v>5775.630000000001</v>
      </c>
      <c r="N143"/>
      <c r="O143"/>
    </row>
    <row r="144" spans="1:15">
      <c r="A144" s="11" t="s">
        <v>224</v>
      </c>
      <c r="B144" s="13">
        <v>280153.92</v>
      </c>
      <c r="C144" s="13">
        <v>377239.35000000003</v>
      </c>
      <c r="D144" s="13">
        <v>387039.62</v>
      </c>
      <c r="E144" s="13">
        <v>407061.2</v>
      </c>
      <c r="F144" s="13">
        <v>378917.45</v>
      </c>
      <c r="G144" s="13">
        <v>418788.69000000006</v>
      </c>
      <c r="H144" s="13">
        <v>397689.65</v>
      </c>
      <c r="I144" s="13">
        <v>375870.99</v>
      </c>
      <c r="J144" s="13">
        <v>438048.62</v>
      </c>
      <c r="K144" s="13">
        <v>338004.68</v>
      </c>
      <c r="L144" s="13">
        <v>333690.30000000005</v>
      </c>
      <c r="M144" s="13">
        <v>4132504.4699999997</v>
      </c>
      <c r="N144"/>
      <c r="O144"/>
    </row>
    <row r="145" spans="1:15">
      <c r="A145" s="12" t="s">
        <v>225</v>
      </c>
      <c r="B145" s="13">
        <v>39587.620000000003</v>
      </c>
      <c r="C145" s="13">
        <v>53306.44</v>
      </c>
      <c r="D145" s="13">
        <v>54691.29</v>
      </c>
      <c r="E145" s="13">
        <v>57520.47</v>
      </c>
      <c r="F145" s="13">
        <v>53543.57</v>
      </c>
      <c r="G145" s="13">
        <v>59177.64</v>
      </c>
      <c r="H145" s="13">
        <v>55806.78</v>
      </c>
      <c r="I145" s="13">
        <v>53113.08</v>
      </c>
      <c r="J145" s="13">
        <v>60776.17</v>
      </c>
      <c r="K145" s="13">
        <v>47762.32</v>
      </c>
      <c r="L145" s="13">
        <v>47152.67</v>
      </c>
      <c r="M145" s="13">
        <v>582438.05000000005</v>
      </c>
      <c r="N145"/>
      <c r="O145"/>
    </row>
    <row r="146" spans="1:15">
      <c r="A146" s="12" t="s">
        <v>226</v>
      </c>
      <c r="B146" s="13">
        <v>212865.63</v>
      </c>
      <c r="C146" s="13">
        <v>286632.76</v>
      </c>
      <c r="D146" s="13">
        <v>294079.17</v>
      </c>
      <c r="E146" s="13">
        <v>309291.90000000002</v>
      </c>
      <c r="F146" s="13">
        <v>287907.81</v>
      </c>
      <c r="G146" s="13">
        <v>318202.65000000002</v>
      </c>
      <c r="H146" s="13">
        <v>302527.09999999998</v>
      </c>
      <c r="I146" s="13">
        <v>285593.07</v>
      </c>
      <c r="J146" s="13">
        <v>333862.88</v>
      </c>
      <c r="K146" s="13">
        <v>256821.61</v>
      </c>
      <c r="L146" s="13">
        <v>253543.47</v>
      </c>
      <c r="M146" s="13">
        <v>3141328.05</v>
      </c>
      <c r="N146"/>
      <c r="O146"/>
    </row>
    <row r="147" spans="1:15">
      <c r="A147" s="12" t="s">
        <v>227</v>
      </c>
      <c r="B147" s="13">
        <v>27700.67</v>
      </c>
      <c r="C147" s="13">
        <v>37300.15</v>
      </c>
      <c r="D147" s="13">
        <v>38269.160000000003</v>
      </c>
      <c r="E147" s="13">
        <v>40248.83</v>
      </c>
      <c r="F147" s="13">
        <v>37466.07</v>
      </c>
      <c r="G147" s="13">
        <v>41408.400000000001</v>
      </c>
      <c r="H147" s="13">
        <v>39355.769999999997</v>
      </c>
      <c r="I147" s="13">
        <v>37164.839999999997</v>
      </c>
      <c r="J147" s="13">
        <v>43409.57</v>
      </c>
      <c r="K147" s="13">
        <v>33420.75</v>
      </c>
      <c r="L147" s="13">
        <v>32994.160000000003</v>
      </c>
      <c r="M147" s="13">
        <v>408738.37</v>
      </c>
      <c r="N147"/>
      <c r="O147"/>
    </row>
    <row r="148" spans="1:15">
      <c r="A148" s="11" t="s">
        <v>228</v>
      </c>
      <c r="B148" s="13">
        <v>1435745.6400000001</v>
      </c>
      <c r="C148" s="13">
        <v>2279614.79</v>
      </c>
      <c r="D148" s="13">
        <v>1802634.89</v>
      </c>
      <c r="E148" s="13">
        <v>1454182.86</v>
      </c>
      <c r="F148" s="13">
        <v>1342243.82</v>
      </c>
      <c r="G148" s="13">
        <v>4871803.0900000008</v>
      </c>
      <c r="H148" s="13">
        <v>1204186.6300000001</v>
      </c>
      <c r="I148" s="13">
        <v>1538290.78</v>
      </c>
      <c r="J148" s="13">
        <v>1873403.47</v>
      </c>
      <c r="K148" s="13">
        <v>1549432.19</v>
      </c>
      <c r="L148" s="13">
        <v>1466607.6600000001</v>
      </c>
      <c r="M148" s="13">
        <v>20818145.82</v>
      </c>
      <c r="N148"/>
      <c r="O148"/>
    </row>
    <row r="149" spans="1:15">
      <c r="A149" s="12" t="s">
        <v>88</v>
      </c>
      <c r="B149" s="13">
        <v>517.34</v>
      </c>
      <c r="C149" s="13">
        <v>824.66</v>
      </c>
      <c r="D149" s="13">
        <v>650.96</v>
      </c>
      <c r="E149" s="13">
        <v>524.05999999999995</v>
      </c>
      <c r="F149" s="13">
        <v>483.29</v>
      </c>
      <c r="G149" s="13">
        <v>1768.69</v>
      </c>
      <c r="H149" s="13">
        <v>433.01</v>
      </c>
      <c r="I149" s="13">
        <v>554.69000000000005</v>
      </c>
      <c r="J149" s="13">
        <v>676.73</v>
      </c>
      <c r="K149" s="13">
        <v>558.74</v>
      </c>
      <c r="L149" s="13">
        <v>528.58000000000004</v>
      </c>
      <c r="M149" s="13">
        <v>7520.75</v>
      </c>
      <c r="N149"/>
      <c r="O149"/>
    </row>
    <row r="150" spans="1:15">
      <c r="A150" s="12" t="s">
        <v>229</v>
      </c>
      <c r="B150" s="13">
        <v>1435228.3</v>
      </c>
      <c r="C150" s="13">
        <v>2278790.13</v>
      </c>
      <c r="D150" s="13">
        <v>1801983.93</v>
      </c>
      <c r="E150" s="13">
        <v>1453658.8</v>
      </c>
      <c r="F150" s="13">
        <v>1341760.53</v>
      </c>
      <c r="G150" s="13">
        <v>4870034.4000000004</v>
      </c>
      <c r="H150" s="13">
        <v>1203753.6200000001</v>
      </c>
      <c r="I150" s="13">
        <v>1537736.09</v>
      </c>
      <c r="J150" s="13">
        <v>1872726.74</v>
      </c>
      <c r="K150" s="13">
        <v>1548873.45</v>
      </c>
      <c r="L150" s="13">
        <v>1466079.08</v>
      </c>
      <c r="M150" s="13">
        <v>20810625.07</v>
      </c>
      <c r="N150"/>
      <c r="O150"/>
    </row>
    <row r="151" spans="1:15">
      <c r="A151" s="11" t="s">
        <v>230</v>
      </c>
      <c r="B151" s="13">
        <v>23136312.68</v>
      </c>
      <c r="C151" s="13">
        <v>35551678.849999994</v>
      </c>
      <c r="D151" s="13">
        <v>27824221.460000001</v>
      </c>
      <c r="E151" s="13">
        <v>28912119.530000001</v>
      </c>
      <c r="F151" s="13">
        <v>26093727.509999998</v>
      </c>
      <c r="G151" s="13">
        <v>32707707.23</v>
      </c>
      <c r="H151" s="13">
        <v>25795144.989999998</v>
      </c>
      <c r="I151" s="13">
        <v>25046680.719999999</v>
      </c>
      <c r="J151" s="13">
        <v>31561025.239999998</v>
      </c>
      <c r="K151" s="13">
        <v>28594839.089999996</v>
      </c>
      <c r="L151" s="13">
        <v>29598271.18</v>
      </c>
      <c r="M151" s="13">
        <v>314821728.48000002</v>
      </c>
      <c r="N151"/>
      <c r="O151"/>
    </row>
    <row r="152" spans="1:15">
      <c r="A152" s="12" t="s">
        <v>88</v>
      </c>
      <c r="B152" s="13">
        <v>21219.3</v>
      </c>
      <c r="C152" s="13">
        <v>32258.65</v>
      </c>
      <c r="D152" s="13">
        <v>25521.82</v>
      </c>
      <c r="E152" s="13">
        <v>26397.71</v>
      </c>
      <c r="F152" s="13">
        <v>23933.59</v>
      </c>
      <c r="G152" s="13">
        <v>29634.94</v>
      </c>
      <c r="H152" s="13">
        <v>23659.55</v>
      </c>
      <c r="I152" s="13">
        <v>22972.62</v>
      </c>
      <c r="J152" s="13">
        <v>28951.42</v>
      </c>
      <c r="K152" s="13">
        <v>26229.08</v>
      </c>
      <c r="L152" s="13">
        <v>26992.080000000002</v>
      </c>
      <c r="M152" s="13">
        <v>287770.76</v>
      </c>
      <c r="N152"/>
      <c r="O152"/>
    </row>
    <row r="153" spans="1:15">
      <c r="A153" s="12" t="s">
        <v>236</v>
      </c>
      <c r="B153" s="13">
        <v>130171.76</v>
      </c>
      <c r="C153" s="13">
        <v>195573.86</v>
      </c>
      <c r="D153" s="13">
        <v>156565.95000000001</v>
      </c>
      <c r="E153" s="13">
        <v>161139.07</v>
      </c>
      <c r="F153" s="13">
        <v>146822.79999999999</v>
      </c>
      <c r="G153" s="13">
        <v>179390.19</v>
      </c>
      <c r="H153" s="13">
        <v>145141.70000000001</v>
      </c>
      <c r="I153" s="13">
        <v>140927.65</v>
      </c>
      <c r="J153" s="13">
        <v>177605.16</v>
      </c>
      <c r="K153" s="13">
        <v>160904.74</v>
      </c>
      <c r="L153" s="13">
        <v>164554.46</v>
      </c>
      <c r="M153" s="13">
        <v>1758797.3399999996</v>
      </c>
      <c r="N153"/>
      <c r="O153"/>
    </row>
    <row r="154" spans="1:15">
      <c r="A154" s="12" t="s">
        <v>237</v>
      </c>
      <c r="B154" s="13">
        <v>342399.45</v>
      </c>
      <c r="C154" s="13">
        <v>514951.15</v>
      </c>
      <c r="D154" s="13">
        <v>411825.83</v>
      </c>
      <c r="E154" s="13">
        <v>424034.23</v>
      </c>
      <c r="F154" s="13">
        <v>386197.79</v>
      </c>
      <c r="G154" s="13">
        <v>472402</v>
      </c>
      <c r="H154" s="13">
        <v>381775.88</v>
      </c>
      <c r="I154" s="13">
        <v>370691.37</v>
      </c>
      <c r="J154" s="13">
        <v>467166.66</v>
      </c>
      <c r="K154" s="13">
        <v>423238.42</v>
      </c>
      <c r="L154" s="13">
        <v>433069.76</v>
      </c>
      <c r="M154" s="13">
        <v>4627752.54</v>
      </c>
      <c r="N154"/>
      <c r="O154"/>
    </row>
    <row r="155" spans="1:15">
      <c r="A155" s="12" t="s">
        <v>238</v>
      </c>
      <c r="B155" s="13">
        <v>35863.629999999997</v>
      </c>
      <c r="C155" s="13">
        <v>54271</v>
      </c>
      <c r="D155" s="13">
        <v>43135.49</v>
      </c>
      <c r="E155" s="13">
        <v>44529.4</v>
      </c>
      <c r="F155" s="13">
        <v>40451.15</v>
      </c>
      <c r="G155" s="13">
        <v>49829.45</v>
      </c>
      <c r="H155" s="13">
        <v>39987.99</v>
      </c>
      <c r="I155" s="13">
        <v>38826.980000000003</v>
      </c>
      <c r="J155" s="13">
        <v>48932</v>
      </c>
      <c r="K155" s="13">
        <v>44330.87</v>
      </c>
      <c r="L155" s="13">
        <v>45509.04</v>
      </c>
      <c r="M155" s="13">
        <v>485666.99999999994</v>
      </c>
      <c r="N155"/>
      <c r="O155"/>
    </row>
    <row r="156" spans="1:15">
      <c r="A156" s="12" t="s">
        <v>233</v>
      </c>
      <c r="B156" s="13">
        <v>7125349.4299999997</v>
      </c>
      <c r="C156" s="13">
        <v>10997642.609999999</v>
      </c>
      <c r="D156" s="13">
        <v>8570115.8000000007</v>
      </c>
      <c r="E156" s="13">
        <v>8921261.9700000007</v>
      </c>
      <c r="F156" s="13">
        <v>8036794.96</v>
      </c>
      <c r="G156" s="13">
        <v>10122910.800000001</v>
      </c>
      <c r="H156" s="13">
        <v>7944774.8300000001</v>
      </c>
      <c r="I156" s="13">
        <v>7714105.6600000001</v>
      </c>
      <c r="J156" s="13">
        <v>9721761.1699999999</v>
      </c>
      <c r="K156" s="13">
        <v>8807612.4100000001</v>
      </c>
      <c r="L156" s="13">
        <v>9137305.1999999993</v>
      </c>
      <c r="M156" s="13">
        <v>97099634.840000004</v>
      </c>
      <c r="N156"/>
      <c r="O156"/>
    </row>
    <row r="157" spans="1:15">
      <c r="A157" s="12" t="s">
        <v>234</v>
      </c>
      <c r="B157" s="13">
        <v>2868671.76</v>
      </c>
      <c r="C157" s="13">
        <v>4417374.6500000004</v>
      </c>
      <c r="D157" s="13">
        <v>3450335.93</v>
      </c>
      <c r="E157" s="13">
        <v>3588159.99</v>
      </c>
      <c r="F157" s="13">
        <v>3235620.5</v>
      </c>
      <c r="G157" s="13">
        <v>4064815.22</v>
      </c>
      <c r="H157" s="13">
        <v>3198573.12</v>
      </c>
      <c r="I157" s="13">
        <v>3105705.52</v>
      </c>
      <c r="J157" s="13">
        <v>3913989.34</v>
      </c>
      <c r="K157" s="13">
        <v>3545952.27</v>
      </c>
      <c r="L157" s="13">
        <v>3674115.54</v>
      </c>
      <c r="M157" s="13">
        <v>39063313.839999996</v>
      </c>
      <c r="N157"/>
      <c r="O157"/>
    </row>
    <row r="158" spans="1:15">
      <c r="A158" s="12" t="s">
        <v>231</v>
      </c>
      <c r="B158" s="13">
        <v>10995.33</v>
      </c>
      <c r="C158" s="13">
        <v>10995.33</v>
      </c>
      <c r="D158" s="13">
        <v>10995.33</v>
      </c>
      <c r="E158" s="13">
        <v>10995.33</v>
      </c>
      <c r="F158" s="13">
        <v>10995.33</v>
      </c>
      <c r="G158" s="13">
        <v>10995.33</v>
      </c>
      <c r="H158" s="13">
        <v>10995.33</v>
      </c>
      <c r="I158" s="13">
        <v>10995.33</v>
      </c>
      <c r="J158" s="13">
        <v>10995.33</v>
      </c>
      <c r="K158" s="13">
        <v>10995.33</v>
      </c>
      <c r="L158" s="13">
        <v>10995.33</v>
      </c>
      <c r="M158" s="13">
        <v>120948.63</v>
      </c>
      <c r="N158"/>
      <c r="O158"/>
    </row>
    <row r="159" spans="1:15">
      <c r="A159" s="12" t="s">
        <v>239</v>
      </c>
      <c r="B159" s="13">
        <v>847594.17</v>
      </c>
      <c r="C159" s="13">
        <v>1282288.6299999999</v>
      </c>
      <c r="D159" s="13">
        <v>1019455.99</v>
      </c>
      <c r="E159" s="13">
        <v>1052282.49</v>
      </c>
      <c r="F159" s="13">
        <v>956014.95</v>
      </c>
      <c r="G159" s="13">
        <v>1177247.6499999999</v>
      </c>
      <c r="H159" s="13">
        <v>945068.71</v>
      </c>
      <c r="I159" s="13">
        <v>917629.52</v>
      </c>
      <c r="J159" s="13">
        <v>1156449.68</v>
      </c>
      <c r="K159" s="13">
        <v>1047707.34</v>
      </c>
      <c r="L159" s="13">
        <v>1075401.19</v>
      </c>
      <c r="M159" s="13">
        <v>11477140.32</v>
      </c>
      <c r="N159"/>
      <c r="O159"/>
    </row>
    <row r="160" spans="1:15">
      <c r="A160" s="12" t="s">
        <v>232</v>
      </c>
      <c r="B160" s="13">
        <v>5324.45</v>
      </c>
      <c r="C160" s="13">
        <v>5324.45</v>
      </c>
      <c r="D160" s="13">
        <v>5324.45</v>
      </c>
      <c r="E160" s="13">
        <v>5324.45</v>
      </c>
      <c r="F160" s="13">
        <v>5324.45</v>
      </c>
      <c r="G160" s="13">
        <v>5324.45</v>
      </c>
      <c r="H160" s="13">
        <v>5324.45</v>
      </c>
      <c r="I160" s="13">
        <v>5324.45</v>
      </c>
      <c r="J160" s="13">
        <v>5324.45</v>
      </c>
      <c r="K160" s="13">
        <v>5324.45</v>
      </c>
      <c r="L160" s="13">
        <v>5324.45</v>
      </c>
      <c r="M160" s="13">
        <v>58568.94999999999</v>
      </c>
      <c r="N160"/>
      <c r="O160"/>
    </row>
    <row r="161" spans="1:15">
      <c r="A161" s="12" t="s">
        <v>235</v>
      </c>
      <c r="B161" s="13">
        <v>11748723.4</v>
      </c>
      <c r="C161" s="13">
        <v>18040998.52</v>
      </c>
      <c r="D161" s="13">
        <v>14130944.869999999</v>
      </c>
      <c r="E161" s="13">
        <v>14677994.890000001</v>
      </c>
      <c r="F161" s="13">
        <v>13251571.99</v>
      </c>
      <c r="G161" s="13">
        <v>16595157.199999999</v>
      </c>
      <c r="H161" s="13">
        <v>13099843.43</v>
      </c>
      <c r="I161" s="13">
        <v>12719501.619999999</v>
      </c>
      <c r="J161" s="13">
        <v>16029850.029999999</v>
      </c>
      <c r="K161" s="13">
        <v>14522544.18</v>
      </c>
      <c r="L161" s="13">
        <v>15025004.130000001</v>
      </c>
      <c r="M161" s="13">
        <v>159842134.26000002</v>
      </c>
      <c r="N161"/>
      <c r="O161"/>
    </row>
    <row r="162" spans="1:15">
      <c r="A162" s="11" t="s">
        <v>240</v>
      </c>
      <c r="B162" s="13">
        <v>521815.93</v>
      </c>
      <c r="C162" s="13">
        <v>1107996.8400000001</v>
      </c>
      <c r="D162" s="13">
        <v>718130.74000000011</v>
      </c>
      <c r="E162" s="13">
        <v>964977.08999999985</v>
      </c>
      <c r="F162" s="13">
        <v>703770.94</v>
      </c>
      <c r="G162" s="13">
        <v>818609.77999999991</v>
      </c>
      <c r="H162" s="13">
        <v>937314.0399999998</v>
      </c>
      <c r="I162" s="13">
        <v>1054463.8900000001</v>
      </c>
      <c r="J162" s="13">
        <v>1170052.3499999999</v>
      </c>
      <c r="K162" s="13">
        <v>849968.19000000006</v>
      </c>
      <c r="L162" s="13">
        <v>1268124.1499999999</v>
      </c>
      <c r="M162" s="13">
        <v>10115223.939999999</v>
      </c>
      <c r="N162"/>
      <c r="O162"/>
    </row>
    <row r="163" spans="1:15">
      <c r="A163" s="12" t="s">
        <v>241</v>
      </c>
      <c r="B163" s="13">
        <v>137699.22</v>
      </c>
      <c r="C163" s="13">
        <v>292383.37</v>
      </c>
      <c r="D163" s="13">
        <v>189503.68</v>
      </c>
      <c r="E163" s="13">
        <v>254590.53</v>
      </c>
      <c r="F163" s="13">
        <v>185714.35</v>
      </c>
      <c r="G163" s="13">
        <v>216018.56</v>
      </c>
      <c r="H163" s="13">
        <v>246639.37</v>
      </c>
      <c r="I163" s="13">
        <v>276811.96999999997</v>
      </c>
      <c r="J163" s="13">
        <v>306582.43</v>
      </c>
      <c r="K163" s="13">
        <v>224142.96</v>
      </c>
      <c r="L163" s="13">
        <v>331841.37</v>
      </c>
      <c r="M163" s="13">
        <v>2661927.81</v>
      </c>
      <c r="N163"/>
      <c r="O163"/>
    </row>
    <row r="164" spans="1:15">
      <c r="A164" s="12" t="s">
        <v>242</v>
      </c>
      <c r="B164" s="13">
        <v>1854.06</v>
      </c>
      <c r="C164" s="13">
        <v>3936.81</v>
      </c>
      <c r="D164" s="13">
        <v>2551.58</v>
      </c>
      <c r="E164" s="13">
        <v>3436.05</v>
      </c>
      <c r="F164" s="13">
        <v>2500.56</v>
      </c>
      <c r="G164" s="13">
        <v>2908.59</v>
      </c>
      <c r="H164" s="13">
        <v>3430.33</v>
      </c>
      <c r="I164" s="13">
        <v>3951.96</v>
      </c>
      <c r="J164" s="13">
        <v>4466.63</v>
      </c>
      <c r="K164" s="13">
        <v>3041.42</v>
      </c>
      <c r="L164" s="13">
        <v>4903.3</v>
      </c>
      <c r="M164" s="13">
        <v>36981.290000000008</v>
      </c>
      <c r="N164"/>
      <c r="O164"/>
    </row>
    <row r="165" spans="1:15">
      <c r="A165" s="12" t="s">
        <v>243</v>
      </c>
      <c r="B165" s="13">
        <v>10226.11</v>
      </c>
      <c r="C165" s="13">
        <v>21713.59</v>
      </c>
      <c r="D165" s="13">
        <v>14073.32</v>
      </c>
      <c r="E165" s="13">
        <v>18910.349999999999</v>
      </c>
      <c r="F165" s="13">
        <v>13791.91</v>
      </c>
      <c r="G165" s="13">
        <v>16042.43</v>
      </c>
      <c r="H165" s="13">
        <v>18362.439999999999</v>
      </c>
      <c r="I165" s="13">
        <v>20651.66</v>
      </c>
      <c r="J165" s="13">
        <v>22910.36</v>
      </c>
      <c r="K165" s="13">
        <v>16655.63</v>
      </c>
      <c r="L165" s="13">
        <v>24826.77</v>
      </c>
      <c r="M165" s="13">
        <v>198164.56999999998</v>
      </c>
      <c r="N165"/>
      <c r="O165"/>
    </row>
    <row r="166" spans="1:15">
      <c r="A166" s="12" t="s">
        <v>244</v>
      </c>
      <c r="B166" s="13">
        <v>5046.84</v>
      </c>
      <c r="C166" s="13">
        <v>10716.19</v>
      </c>
      <c r="D166" s="13">
        <v>6945.53</v>
      </c>
      <c r="E166" s="13">
        <v>9337.89</v>
      </c>
      <c r="F166" s="13">
        <v>6806.65</v>
      </c>
      <c r="G166" s="13">
        <v>7917.33</v>
      </c>
      <c r="H166" s="13">
        <v>9132.11</v>
      </c>
      <c r="I166" s="13">
        <v>10335.459999999999</v>
      </c>
      <c r="J166" s="13">
        <v>11522.76</v>
      </c>
      <c r="K166" s="13">
        <v>8234.9</v>
      </c>
      <c r="L166" s="13">
        <v>12530.14</v>
      </c>
      <c r="M166" s="13">
        <v>98525.799999999988</v>
      </c>
      <c r="N166"/>
      <c r="O166"/>
    </row>
    <row r="167" spans="1:15">
      <c r="A167" s="12" t="s">
        <v>245</v>
      </c>
      <c r="B167" s="13">
        <v>328186.03000000003</v>
      </c>
      <c r="C167" s="13">
        <v>696853.18</v>
      </c>
      <c r="D167" s="13">
        <v>451654.45</v>
      </c>
      <c r="E167" s="13">
        <v>606933.81999999995</v>
      </c>
      <c r="F167" s="13">
        <v>442623.12</v>
      </c>
      <c r="G167" s="13">
        <v>514848.79</v>
      </c>
      <c r="H167" s="13">
        <v>589912.35</v>
      </c>
      <c r="I167" s="13">
        <v>664020.27</v>
      </c>
      <c r="J167" s="13">
        <v>737140.5</v>
      </c>
      <c r="K167" s="13">
        <v>534658.14</v>
      </c>
      <c r="L167" s="13">
        <v>799179.84</v>
      </c>
      <c r="M167" s="13">
        <v>6366010.4899999993</v>
      </c>
      <c r="N167"/>
      <c r="O167"/>
    </row>
    <row r="168" spans="1:15">
      <c r="A168" s="12" t="s">
        <v>246</v>
      </c>
      <c r="B168" s="13">
        <v>38803.67</v>
      </c>
      <c r="C168" s="13">
        <v>82393.7</v>
      </c>
      <c r="D168" s="13">
        <v>53402.18</v>
      </c>
      <c r="E168" s="13">
        <v>71768.45</v>
      </c>
      <c r="F168" s="13">
        <v>52334.35</v>
      </c>
      <c r="G168" s="13">
        <v>60874.080000000002</v>
      </c>
      <c r="H168" s="13">
        <v>69837.440000000002</v>
      </c>
      <c r="I168" s="13">
        <v>78692.570000000007</v>
      </c>
      <c r="J168" s="13">
        <v>87429.67</v>
      </c>
      <c r="K168" s="13">
        <v>63235.14</v>
      </c>
      <c r="L168" s="13">
        <v>94842.73</v>
      </c>
      <c r="M168" s="13">
        <v>753613.98</v>
      </c>
      <c r="N168"/>
      <c r="O168"/>
    </row>
    <row r="169" spans="1:15">
      <c r="A169" s="11" t="s">
        <v>248</v>
      </c>
      <c r="B169" s="13">
        <v>151899475.87000006</v>
      </c>
      <c r="C169" s="13">
        <v>215824885.93999994</v>
      </c>
      <c r="D169" s="13">
        <v>193269884.25000018</v>
      </c>
      <c r="E169" s="13">
        <v>191553542.9000001</v>
      </c>
      <c r="F169" s="13">
        <v>181010818.08000019</v>
      </c>
      <c r="G169" s="13">
        <v>231199993.22999987</v>
      </c>
      <c r="H169" s="13">
        <v>176638622.48000008</v>
      </c>
      <c r="I169" s="13">
        <v>178517194.45000011</v>
      </c>
      <c r="J169" s="13">
        <v>219988914.70999992</v>
      </c>
      <c r="K169" s="13">
        <v>190315373.72999996</v>
      </c>
      <c r="L169" s="13">
        <v>194686317.13999996</v>
      </c>
      <c r="M169" s="13">
        <v>2124905022.7799981</v>
      </c>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2026-07-20T19:59:18Z</dcterms:modified>
</cp:coreProperties>
</file>